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tables/table1.xml" ContentType="application/vnd.openxmlformats-officedocument.spreadsheetml.table+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Default Extension="vml" ContentType="application/vnd.openxmlformats-officedocument.vmlDrawing"/>
  <Override PartName="/xl/worksheets/sheet2.xml" ContentType="application/vnd.openxmlformats-officedocument.spreadsheetml.worksheet+xml"/>
  <Override PartName="/xl/tables/table2.xml" ContentType="application/vnd.openxmlformats-officedocument.spreadsheetml.table+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tomma920\AppData\Local\Temp\8681b1d9-1ab9-4fe5-b8da-1de9309878f7\"/>
    </mc:Choice>
  </mc:AlternateContent>
  <workbookProtection workbookAlgorithmName="SHA-512" workbookHashValue="JnKM6bM9cQ8cuDm1RBag0DSosqhskNX+GN59X+nabFCvm77ZbXbIPDwoxHMnl9+NIOQR9Pj+tbtIqqvDOKP0ug==" workbookSaltValue="Tfs++D4ZJ3Y8U4zEs9EgEw==" workbookSpinCount="100000" lockStructure="1"/>
  <bookViews>
    <workbookView xWindow="0" yWindow="0" windowWidth="25200" windowHeight="11250" tabRatio="579" activeTab="1"/>
  </bookViews>
  <sheets>
    <sheet name="Sample list" sheetId="2" r:id="rId3"/>
    <sheet name="Sample information" sheetId="1" r:id="rId4"/>
    <sheet name="drop-down-rör ej" sheetId="3" state="hidden" r:id="rId5"/>
    <sheet name="Test Specification" sheetId="7" state="hidden" r:id="rId6"/>
    <sheet name="Sheet1" sheetId="5" state="hidden" r:id="rId7"/>
    <sheet name="Sheet2" sheetId="6" state="hidden" r:id="rId8"/>
  </sheets>
  <definedNames>
    <definedName name="Sampletype">'drop-down-rör ej'!$E$2:$E$13</definedName>
  </definedNames>
  <calcPr calcId="191029"/>
</workbook>
</file>

<file path=xl/calcChain.xml><?xml version="1.0" encoding="utf-8"?>
<calcChain xmlns="http://schemas.openxmlformats.org/spreadsheetml/2006/main">
  <c r="O969" i="2" l="1"/>
</calcChain>
</file>

<file path=xl/comments4.xml><?xml version="1.0" encoding="utf-8"?>
<comments xmlns="http://schemas.openxmlformats.org/spreadsheetml/2006/main" xmlns:mc="http://schemas.openxmlformats.org/markup-compatibility/2006" xmlns:xr="http://schemas.microsoft.com/office/spreadsheetml/2014/revision" mc:Ignorable="xr">
  <authors>
    <author>Kristina Larsson</author>
    <author>krlar103</author>
  </authors>
  <commentList>
    <comment ref="A1" authorId="0" shapeId="0" xr:uid="{B334F452-A5A3-4529-91D1-5D4959969680}">
      <text>
        <r>
          <rPr>
            <b/>
            <sz val="9"/>
            <rFont val="Tahoma"/>
            <family val="2"/>
          </rPr>
          <t>Kristina Larsson:</t>
        </r>
        <r>
          <rPr>
            <sz val="9"/>
            <rFont val="Tahoma"/>
            <family val="2"/>
          </rPr>
          <t xml:space="preserve">
If there are no formulas, delete this sheet.</t>
        </r>
      </text>
    </comment>
    <comment ref="B3" authorId="0" shapeId="0" xr:uid="{654628FC-D77B-4A9D-BC5D-665B90C63300}">
      <text>
        <r>
          <rPr>
            <b/>
            <sz val="9"/>
            <rFont val="Tahoma"/>
            <family val="2"/>
          </rPr>
          <t>Kristina Larsson:</t>
        </r>
        <r>
          <rPr>
            <sz val="9"/>
            <rFont val="Tahoma"/>
            <family val="2"/>
          </rPr>
          <t xml:space="preserve">
Change to correct path</t>
        </r>
      </text>
    </comment>
    <comment ref="B5" authorId="1" shapeId="0" xr:uid="{5AAFAF89-1AD3-466A-AC50-E76DCDE33141}">
      <text>
        <r>
          <rPr>
            <b/>
            <sz val="9"/>
            <rFont val="Tahoma"/>
            <family val="2"/>
            <charset val="1"/>
          </rPr>
          <t>krlar103:</t>
        </r>
        <r>
          <rPr>
            <sz val="9"/>
            <rFont val="Tahoma"/>
            <family val="2"/>
            <charset val="1"/>
          </rPr>
          <t xml:space="preserve">
The tested version.</t>
        </r>
      </text>
    </comment>
    <comment ref="A9" authorId="0" shapeId="0" xr:uid="{4299F25D-191B-4354-B9E6-7ED108DD79AD}">
      <text>
        <r>
          <rPr>
            <b/>
            <sz val="9"/>
            <rFont val="Tahoma"/>
            <family val="2"/>
          </rPr>
          <t>Kristina Larsson:</t>
        </r>
        <r>
          <rPr>
            <sz val="9"/>
            <rFont val="Tahoma"/>
            <family val="2"/>
          </rPr>
          <t xml:space="preserve">
Fill this table with test cases. Delete the first row with the example. </t>
        </r>
      </text>
    </comment>
  </commentList>
</comments>
</file>

<file path=xl/sharedStrings.xml><?xml version="1.0" encoding="utf-8"?>
<sst xmlns="http://schemas.openxmlformats.org/spreadsheetml/2006/main" count="5282" uniqueCount="541">
  <si>
    <t>Concentration measured by</t>
  </si>
  <si>
    <t>Sample buffer</t>
  </si>
  <si>
    <t>SAMPLE INFORMATION</t>
  </si>
  <si>
    <t>HANDLING OF SAMPLES AFTER PROJECT COMPLETION</t>
  </si>
  <si>
    <t>Project code (from Quote)</t>
  </si>
  <si>
    <t>total RNA</t>
  </si>
  <si>
    <t>enriched mRNA</t>
  </si>
  <si>
    <t>rRNA depleted RNA</t>
  </si>
  <si>
    <t>miRNA</t>
  </si>
  <si>
    <t>gDNA</t>
  </si>
  <si>
    <t>Amplicon</t>
  </si>
  <si>
    <t>ChIP</t>
  </si>
  <si>
    <t>cDNA</t>
  </si>
  <si>
    <t>Qubit</t>
  </si>
  <si>
    <t>Picogreen</t>
  </si>
  <si>
    <t>Bioanalyzer/TapeStation</t>
  </si>
  <si>
    <t>Other</t>
  </si>
  <si>
    <t>Blood</t>
  </si>
  <si>
    <t>Tissue</t>
  </si>
  <si>
    <t xml:space="preserve">Tumour </t>
  </si>
  <si>
    <t>Saliva</t>
  </si>
  <si>
    <t>Yes</t>
  </si>
  <si>
    <t>No</t>
  </si>
  <si>
    <t>Sample origin</t>
  </si>
  <si>
    <t>TE</t>
  </si>
  <si>
    <t>TRIS</t>
  </si>
  <si>
    <t>Water</t>
  </si>
  <si>
    <t>&lt;TABLE HEADER&gt;</t>
  </si>
  <si>
    <t>Sample/Name</t>
  </si>
  <si>
    <t>Container/Name</t>
  </si>
  <si>
    <t>UDF/Sample Type</t>
  </si>
  <si>
    <t>UDF/Pooling</t>
  </si>
  <si>
    <t>UDF/Application</t>
  </si>
  <si>
    <t>UDF/Read Length</t>
  </si>
  <si>
    <t>UDF/Sample Conc.</t>
  </si>
  <si>
    <t>UDF/Volume (uL)</t>
  </si>
  <si>
    <t>&lt;/TABLE HEADER&gt;</t>
  </si>
  <si>
    <t>&lt;SAMPLE ENTRIES&gt;</t>
  </si>
  <si>
    <t>A:1</t>
  </si>
  <si>
    <t>B:1</t>
  </si>
  <si>
    <t>C:1</t>
  </si>
  <si>
    <t>D:1</t>
  </si>
  <si>
    <t>E:1</t>
  </si>
  <si>
    <t>F:1</t>
  </si>
  <si>
    <t>G:1</t>
  </si>
  <si>
    <t>H:1</t>
  </si>
  <si>
    <t>A:2</t>
  </si>
  <si>
    <t>B:2</t>
  </si>
  <si>
    <t>C:2</t>
  </si>
  <si>
    <t>D:2</t>
  </si>
  <si>
    <t>E:2</t>
  </si>
  <si>
    <t>F:2</t>
  </si>
  <si>
    <t>G:2</t>
  </si>
  <si>
    <t>H:2</t>
  </si>
  <si>
    <t>A:3</t>
  </si>
  <si>
    <t>B:3</t>
  </si>
  <si>
    <t>C:3</t>
  </si>
  <si>
    <t>D:3</t>
  </si>
  <si>
    <t>E:3</t>
  </si>
  <si>
    <t>F:3</t>
  </si>
  <si>
    <t>G:3</t>
  </si>
  <si>
    <t>H:3</t>
  </si>
  <si>
    <t>A:4</t>
  </si>
  <si>
    <t>B:4</t>
  </si>
  <si>
    <t>C:4</t>
  </si>
  <si>
    <t>D:4</t>
  </si>
  <si>
    <t>E:4</t>
  </si>
  <si>
    <t>F:4</t>
  </si>
  <si>
    <t>G:4</t>
  </si>
  <si>
    <t>H:4</t>
  </si>
  <si>
    <t>A:5</t>
  </si>
  <si>
    <t>B:5</t>
  </si>
  <si>
    <t>C:5</t>
  </si>
  <si>
    <t>D:5</t>
  </si>
  <si>
    <t>E:5</t>
  </si>
  <si>
    <t>F:5</t>
  </si>
  <si>
    <t>G:5</t>
  </si>
  <si>
    <t>H:5</t>
  </si>
  <si>
    <t>A:6</t>
  </si>
  <si>
    <t>B:6</t>
  </si>
  <si>
    <t>C:6</t>
  </si>
  <si>
    <t>D:6</t>
  </si>
  <si>
    <t>E:6</t>
  </si>
  <si>
    <t>F:6</t>
  </si>
  <si>
    <t>G:6</t>
  </si>
  <si>
    <t>H:6</t>
  </si>
  <si>
    <t>A:7</t>
  </si>
  <si>
    <t>B:7</t>
  </si>
  <si>
    <t>C:7</t>
  </si>
  <si>
    <t>D:7</t>
  </si>
  <si>
    <t>E:7</t>
  </si>
  <si>
    <t>F:7</t>
  </si>
  <si>
    <t>G:7</t>
  </si>
  <si>
    <t>H:7</t>
  </si>
  <si>
    <t>A:8</t>
  </si>
  <si>
    <t>B:8</t>
  </si>
  <si>
    <t>C:8</t>
  </si>
  <si>
    <t>D:8</t>
  </si>
  <si>
    <t>E:8</t>
  </si>
  <si>
    <t>F:8</t>
  </si>
  <si>
    <t>G:8</t>
  </si>
  <si>
    <t>H:8</t>
  </si>
  <si>
    <t>A:9</t>
  </si>
  <si>
    <t>B:9</t>
  </si>
  <si>
    <t>C:9</t>
  </si>
  <si>
    <t>D:9</t>
  </si>
  <si>
    <t>E:9</t>
  </si>
  <si>
    <t>F:9</t>
  </si>
  <si>
    <t>G:9</t>
  </si>
  <si>
    <t>H:9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</si>
  <si>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</si>
  <si>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</si>
  <si>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</si>
  <si>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</si>
  <si>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</si>
  <si>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</si>
  <si>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</si>
  <si>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</si>
  <si>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</si>
  <si>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</si>
  <si>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</si>
  <si>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</si>
  <si>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</si>
  <si>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</si>
  <si>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</si>
  <si>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</si>
  <si>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</si>
  <si>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</si>
  <si>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</si>
  <si>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</si>
  <si>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</si>
  <si>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</si>
  <si>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</si>
  <si>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</si>
  <si>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30x</t>
  </si>
  <si>
    <t>60x</t>
  </si>
  <si>
    <t>90x</t>
  </si>
  <si>
    <t>120x</t>
  </si>
  <si>
    <t>MiSeq</t>
  </si>
  <si>
    <t>WG re-seq</t>
  </si>
  <si>
    <t>WG re-seq Human</t>
  </si>
  <si>
    <t>Target re-seq</t>
  </si>
  <si>
    <t>RNA-seq</t>
  </si>
  <si>
    <t>Metagenomics</t>
  </si>
  <si>
    <t>de novo</t>
  </si>
  <si>
    <t>Epigenetics</t>
  </si>
  <si>
    <t>UDF/Insert size (bp)</t>
  </si>
  <si>
    <t>UDF/Custom sequencing primer</t>
  </si>
  <si>
    <t>UDF/Seq data (coverage x)</t>
  </si>
  <si>
    <t>TO BE FILLED IN BY SNP&amp;SEQ-TECHNOLOGY PLATFORM</t>
  </si>
  <si>
    <t>96 well plate</t>
  </si>
  <si>
    <t>UDF/Species</t>
  </si>
  <si>
    <t>UDF/Library preparation kit</t>
  </si>
  <si>
    <t>UDF/Sequencing instrument</t>
  </si>
  <si>
    <t>UDF/# of libraries per sample</t>
  </si>
  <si>
    <t>TruSeq stranded with Ribo-zero Other</t>
  </si>
  <si>
    <t>Owner of samples (name)</t>
  </si>
  <si>
    <t>Owner of samples (email)</t>
  </si>
  <si>
    <t>Uppsala universitet</t>
  </si>
  <si>
    <t>SNP&amp;SEQ-teknologiplattformen</t>
  </si>
  <si>
    <t>Biomedicinskt centrum (BMC)</t>
  </si>
  <si>
    <t>Husargatan 3</t>
  </si>
  <si>
    <t>752 37 Uppsala</t>
  </si>
  <si>
    <t>IMPORTANT INFORMATION</t>
  </si>
  <si>
    <t xml:space="preserve">The information in this form is used to create a workflow for your samples in our LIMS (Laboratory information management system). </t>
  </si>
  <si>
    <r>
      <t xml:space="preserve">Species </t>
    </r>
    <r>
      <rPr>
        <sz val="10"/>
        <color theme="1"/>
        <rFont val="Calibri"/>
        <family val="2"/>
        <scheme val="minor"/>
      </rPr>
      <t>(Scientific/Latin and common name)</t>
    </r>
  </si>
  <si>
    <t>ADDRESS FOR DELIVERY OF SAMPLES</t>
  </si>
  <si>
    <t>SAMPLE ID</t>
  </si>
  <si>
    <t>WELL</t>
  </si>
  <si>
    <t>CONCENTRATION</t>
  </si>
  <si>
    <t>VOLUME</t>
  </si>
  <si>
    <t>SAMPLE TYPE</t>
  </si>
  <si>
    <t>SEQUENCING COVERAGE</t>
  </si>
  <si>
    <t>APPLICATION</t>
  </si>
  <si>
    <t>SPECIES</t>
  </si>
  <si>
    <t>READ LENGTH</t>
  </si>
  <si>
    <t>POOLING</t>
  </si>
  <si>
    <t>PHIX %</t>
  </si>
  <si>
    <t>INSERT SIZE</t>
  </si>
  <si>
    <t>CUSTOM SEQUENCING PRIMER</t>
  </si>
  <si>
    <t>LIBRARY PREPARATION KIT</t>
  </si>
  <si>
    <t># OF LIBRARIES PER SAMPLE</t>
  </si>
  <si>
    <t>SEQUENCING INSTRUMENT</t>
  </si>
  <si>
    <t>The form and samples will be returned if the form is not properly filled in.</t>
  </si>
  <si>
    <r>
      <t>Sample concentration (ng/</t>
    </r>
    <r>
      <rPr>
        <sz val="11"/>
        <rFont val="Calibri"/>
        <family val="2"/>
      </rPr>
      <t>µl)</t>
    </r>
  </si>
  <si>
    <t>51x2</t>
  </si>
  <si>
    <t>101x2</t>
  </si>
  <si>
    <t>151x2</t>
  </si>
  <si>
    <t>251x2</t>
  </si>
  <si>
    <t>76x2</t>
  </si>
  <si>
    <t>301x2</t>
  </si>
  <si>
    <t>UDF/PhiX %</t>
  </si>
  <si>
    <t>Plate #</t>
  </si>
  <si>
    <t>UDF/Plate #</t>
  </si>
  <si>
    <t>CONC. FLOWCELL (pM)</t>
  </si>
  <si>
    <t>8 pM</t>
  </si>
  <si>
    <t>9 pM</t>
  </si>
  <si>
    <t>10 pM</t>
  </si>
  <si>
    <t>11 pM</t>
  </si>
  <si>
    <t>12 pM</t>
  </si>
  <si>
    <t>13 pM</t>
  </si>
  <si>
    <t>14 pM</t>
  </si>
  <si>
    <t>15 pM</t>
  </si>
  <si>
    <t>16 pM</t>
  </si>
  <si>
    <t>17 pM</t>
  </si>
  <si>
    <t>18 pM</t>
  </si>
  <si>
    <t>To be decided after QC</t>
  </si>
  <si>
    <t>Choose "96 well plate" if 96-well plate. Choose "tube" if 1.5 ml Eppenorf tubes. Tubes may only be used if less than 8 samples.</t>
  </si>
  <si>
    <t>Container</t>
  </si>
  <si>
    <t>Container/Type</t>
  </si>
  <si>
    <t>UDF/Number of lanes</t>
  </si>
  <si>
    <t>CURRENT VOLUME</t>
  </si>
  <si>
    <t>HMW DNA</t>
  </si>
  <si>
    <t>SNP&amp;SEQ SAMPLE ID</t>
  </si>
  <si>
    <t>UDF/Current sample volume (ul)</t>
  </si>
  <si>
    <t>GENOTYPING ID PANEL</t>
  </si>
  <si>
    <t>UDF/Genotyping ID-panel</t>
  </si>
  <si>
    <t>150 pM</t>
  </si>
  <si>
    <t>200 pM</t>
  </si>
  <si>
    <t>TruSeq DNA Nano Sample Preparation kit HT</t>
  </si>
  <si>
    <t>AUTOMATICALLY GENERATED BASED ON PROJECT CODE</t>
  </si>
  <si>
    <t>MAXIMUM NUMBER OF PLATES PER SAMPLE LIST IS 10 PLATES. IF MORE THAN 10 PLATES, PLEASE CONTACT US AT SEQ@MEDSCI.UU.SE</t>
  </si>
  <si>
    <t>DATA ANALYSIS</t>
  </si>
  <si>
    <t>UDF/Data analysis</t>
  </si>
  <si>
    <t>SPECIAL INFO LIBRARY PREP</t>
  </si>
  <si>
    <t>UDF/Special info prep</t>
  </si>
  <si>
    <t>SPECIAL INFORMATION SEQUENCING</t>
  </si>
  <si>
    <t>UDF/Special info seq</t>
  </si>
  <si>
    <t>DATE SAMPLE DELIVERY</t>
  </si>
  <si>
    <t>UDF/conc FC</t>
  </si>
  <si>
    <t>Don´t hesitate to contact us if you need assistance with filling in the form.</t>
  </si>
  <si>
    <t>100 pM</t>
  </si>
  <si>
    <t>UV absorbance (A260) - not recommended!</t>
  </si>
  <si>
    <t>TruSeq DNA PCR-Free Sample Preparation kit HT</t>
  </si>
  <si>
    <t>2 libraries/pool</t>
  </si>
  <si>
    <t>3 libraries/pool</t>
  </si>
  <si>
    <t>4 libraries/pool</t>
  </si>
  <si>
    <t>5 libraries/pool</t>
  </si>
  <si>
    <t>6 libraries/pool</t>
  </si>
  <si>
    <t>7 libraries/pool</t>
  </si>
  <si>
    <t>8 libraries/pool</t>
  </si>
  <si>
    <t>9 libraries/pool</t>
  </si>
  <si>
    <t>10 libraries/pool</t>
  </si>
  <si>
    <t>11 libraries/pool</t>
  </si>
  <si>
    <t>12 libraries/pool</t>
  </si>
  <si>
    <t>13 libraries/pool</t>
  </si>
  <si>
    <t>14 libraries/pool</t>
  </si>
  <si>
    <t>15 libraries/pool</t>
  </si>
  <si>
    <t>16 libraries/pool</t>
  </si>
  <si>
    <t>17 libraries/pool</t>
  </si>
  <si>
    <t>18 libraries/pool</t>
  </si>
  <si>
    <t>19 libraries/pool</t>
  </si>
  <si>
    <t>20 libraries/pool</t>
  </si>
  <si>
    <t>21 libraries/pool</t>
  </si>
  <si>
    <t>22 libraries/pool</t>
  </si>
  <si>
    <t>23 libraries/pool</t>
  </si>
  <si>
    <t>24 libraries/pool</t>
  </si>
  <si>
    <t>25 libraries/pool</t>
  </si>
  <si>
    <t>26 libraries/pool</t>
  </si>
  <si>
    <t>27 libraries/pool</t>
  </si>
  <si>
    <t>28 libraries/pool</t>
  </si>
  <si>
    <t>29 libraries/pool</t>
  </si>
  <si>
    <t>30 libraries/pool</t>
  </si>
  <si>
    <t>31 libraries/pool</t>
  </si>
  <si>
    <t>32 libraries/pool</t>
  </si>
  <si>
    <t>33 libraries/pool</t>
  </si>
  <si>
    <t>34 libraries/pool</t>
  </si>
  <si>
    <t>35 libraries/pool</t>
  </si>
  <si>
    <t>36 libraries/pool</t>
  </si>
  <si>
    <t>37 libraries/pool</t>
  </si>
  <si>
    <t>38 libraries/pool</t>
  </si>
  <si>
    <t>39 libraries/pool</t>
  </si>
  <si>
    <t>40 libraries/pool</t>
  </si>
  <si>
    <t>41 libraries/pool</t>
  </si>
  <si>
    <t>42 libraries/pool</t>
  </si>
  <si>
    <t>43 libraries/pool</t>
  </si>
  <si>
    <t>44 libraries/pool</t>
  </si>
  <si>
    <t>45 libraries/pool</t>
  </si>
  <si>
    <t>46 libraries/pool</t>
  </si>
  <si>
    <t>47 libraries/pool</t>
  </si>
  <si>
    <t>48 libraries/pool</t>
  </si>
  <si>
    <t>49 libraries/pool</t>
  </si>
  <si>
    <t>50 libraries/pool</t>
  </si>
  <si>
    <t>51 libraries/pool</t>
  </si>
  <si>
    <t>52 libraries/pool</t>
  </si>
  <si>
    <t>53 libraries/pool</t>
  </si>
  <si>
    <t>54 libraries/pool</t>
  </si>
  <si>
    <t>55 libraries/pool</t>
  </si>
  <si>
    <t>56 libraries/pool</t>
  </si>
  <si>
    <t>57 libraries/pool</t>
  </si>
  <si>
    <t>58 libraries/pool</t>
  </si>
  <si>
    <t>59 libraries/pool</t>
  </si>
  <si>
    <t>60 libraries/pool</t>
  </si>
  <si>
    <t>61 libraries/pool</t>
  </si>
  <si>
    <t>62 libraries/pool</t>
  </si>
  <si>
    <t>63 libraries/pool</t>
  </si>
  <si>
    <t>64 libraries/pool</t>
  </si>
  <si>
    <t>65 libraries/pool</t>
  </si>
  <si>
    <t>66 libraries/pool</t>
  </si>
  <si>
    <t>67 libraries/pool</t>
  </si>
  <si>
    <t>68 libraries/pool</t>
  </si>
  <si>
    <t>69 libraries/pool</t>
  </si>
  <si>
    <t>70 libraries/pool</t>
  </si>
  <si>
    <t>71 libraries/pool</t>
  </si>
  <si>
    <t>72 libraries/pool</t>
  </si>
  <si>
    <t>73 libraries/pool</t>
  </si>
  <si>
    <t>74 libraries/pool</t>
  </si>
  <si>
    <t>75 libraries/pool</t>
  </si>
  <si>
    <t>76 libraries/pool</t>
  </si>
  <si>
    <t>77 libraries/pool</t>
  </si>
  <si>
    <t>78 libraries/pool</t>
  </si>
  <si>
    <t>79 libraries/pool</t>
  </si>
  <si>
    <t>80 libraries/pool</t>
  </si>
  <si>
    <t>81 libraries/pool</t>
  </si>
  <si>
    <t>82 libraries/pool</t>
  </si>
  <si>
    <t>83 libraries/pool</t>
  </si>
  <si>
    <t>84 libraries/pool</t>
  </si>
  <si>
    <t>85 libraries/pool</t>
  </si>
  <si>
    <t>86 libraries/pool</t>
  </si>
  <si>
    <t>87 libraries/pool</t>
  </si>
  <si>
    <t>88 libraries/pool</t>
  </si>
  <si>
    <t>89 libraries/pool</t>
  </si>
  <si>
    <t>90 libraries/pool</t>
  </si>
  <si>
    <t>91 libraries/pool</t>
  </si>
  <si>
    <t>92 libraries/pool</t>
  </si>
  <si>
    <t>93 libraries/pool</t>
  </si>
  <si>
    <t>94 libraries/pool</t>
  </si>
  <si>
    <t>95 libraries/pool</t>
  </si>
  <si>
    <t>96 libraries/pool</t>
  </si>
  <si>
    <r>
      <rPr>
        <b/>
        <sz val="11"/>
        <rFont val="Calibri"/>
        <family val="2"/>
        <scheme val="minor"/>
      </rPr>
      <t>Number of libraries per sample.</t>
    </r>
    <r>
      <rPr>
        <sz val="11"/>
        <rFont val="Calibri"/>
        <family val="2"/>
        <scheme val="minor"/>
      </rPr>
      <t xml:space="preserve"> Human WGS: 30x = 1 library, 60x = 2 libraries etc. </t>
    </r>
  </si>
  <si>
    <r>
      <rPr>
        <b/>
        <sz val="11"/>
        <rFont val="Calibri"/>
        <family val="2"/>
        <scheme val="minor"/>
      </rPr>
      <t>Date when samples were delivered in format YYMMDD.</t>
    </r>
    <r>
      <rPr>
        <sz val="11"/>
        <rFont val="Calibri"/>
        <family val="2"/>
        <scheme val="minor"/>
      </rPr>
      <t xml:space="preserve"> The plate should be labelled with the information in column A (from user) + date.</t>
    </r>
  </si>
  <si>
    <t>Sample type, see drop-down for options (possible to drag to fill down)</t>
  </si>
  <si>
    <t xml:space="preserve">Samples should be sent frozen on dry-ice </t>
  </si>
  <si>
    <t>to the following address:</t>
  </si>
  <si>
    <t>LABEL YOUR PLATE/PLATES</t>
  </si>
  <si>
    <t xml:space="preserve">Upon completion of the project and delivery of all sequence data, samples and libraries prepared as part of the service will be stored at the SNP&amp;SEQ Platform for one year after delivery of the last dataset. </t>
  </si>
  <si>
    <t>WGA/MDA</t>
  </si>
  <si>
    <t>Please, fill in grey fields!</t>
  </si>
  <si>
    <t>1 lane/pool</t>
  </si>
  <si>
    <t>2 lanes/pool</t>
  </si>
  <si>
    <t>3 lanes/pool</t>
  </si>
  <si>
    <t>4 lanes/pool</t>
  </si>
  <si>
    <t>5 lanes/pool</t>
  </si>
  <si>
    <t>6 lanes/pool</t>
  </si>
  <si>
    <t>7 lanes/pool</t>
  </si>
  <si>
    <t>8 lanes/pool</t>
  </si>
  <si>
    <t>9 lanes/pool</t>
  </si>
  <si>
    <t>10 lanes/pool</t>
  </si>
  <si>
    <t>1 flowcell/pool</t>
  </si>
  <si>
    <t>2 flowcells/pool</t>
  </si>
  <si>
    <t>3 flowcells/pool</t>
  </si>
  <si>
    <t>4 flowcells/pool</t>
  </si>
  <si>
    <t>5 flowcells/pool</t>
  </si>
  <si>
    <t>300 pM</t>
  </si>
  <si>
    <t>450 pM</t>
  </si>
  <si>
    <t>500 pM</t>
  </si>
  <si>
    <t>250 pM</t>
  </si>
  <si>
    <t>350 pM</t>
  </si>
  <si>
    <t>400 pM</t>
  </si>
  <si>
    <t>550 pM</t>
  </si>
  <si>
    <t>600 pM</t>
  </si>
  <si>
    <t>NovaSeq S1</t>
  </si>
  <si>
    <t>NovaSeq S2</t>
  </si>
  <si>
    <t>NovaSeq S4</t>
  </si>
  <si>
    <t>Sample/Well Location</t>
  </si>
  <si>
    <t>NovaSeq SP</t>
  </si>
  <si>
    <t>Other (specify in "special info")</t>
  </si>
  <si>
    <t>Name of your SNP&amp;SEQ contact person</t>
  </si>
  <si>
    <t>ThruPLEX SMARTer DNA-seq</t>
  </si>
  <si>
    <t>28+8+0+91</t>
  </si>
  <si>
    <t>iSeq</t>
  </si>
  <si>
    <t>50 pM</t>
  </si>
  <si>
    <t>60 pM</t>
  </si>
  <si>
    <t>concentration measured by</t>
  </si>
  <si>
    <t>Sample type</t>
  </si>
  <si>
    <t>Sequencing coverage</t>
  </si>
  <si>
    <t>CONTAINER ID</t>
  </si>
  <si>
    <t>Insert size</t>
  </si>
  <si>
    <t>PL1</t>
  </si>
  <si>
    <t>PL2</t>
  </si>
  <si>
    <t>PL3</t>
  </si>
  <si>
    <t>PL4</t>
  </si>
  <si>
    <t>PL5</t>
  </si>
  <si>
    <t>PL6</t>
  </si>
  <si>
    <t>PL7</t>
  </si>
  <si>
    <t>PL8</t>
  </si>
  <si>
    <t>PL9</t>
  </si>
  <si>
    <t>PL10</t>
  </si>
  <si>
    <t>PLATE</t>
  </si>
  <si>
    <t>SPLAT</t>
  </si>
  <si>
    <t>Twist Human Core Exome</t>
  </si>
  <si>
    <t>UDF/Date Sample Delivery</t>
  </si>
  <si>
    <t>Date Sample Delivery in Clarity friendly format. Automatically filled in based on Date Sample Delivery. YYYY-MM-DD</t>
  </si>
  <si>
    <t>DATE SAMPLE DELIVERY2</t>
  </si>
  <si>
    <t>Single cell</t>
  </si>
  <si>
    <t>RML- WG re-seq</t>
  </si>
  <si>
    <t>RML- WG re-seq Human</t>
  </si>
  <si>
    <t>RML- Target re-seq</t>
  </si>
  <si>
    <t>RML- RNA-seq</t>
  </si>
  <si>
    <t>RML- Single cell</t>
  </si>
  <si>
    <t>RML- Metagenomics</t>
  </si>
  <si>
    <t>RML- de novo</t>
  </si>
  <si>
    <t>RML- Other</t>
  </si>
  <si>
    <t>RML-Unknown</t>
  </si>
  <si>
    <t>Ready made library</t>
  </si>
  <si>
    <t>TruSeq stranded mRNA Sample Preparation kit</t>
  </si>
  <si>
    <t>TruSeq stranded Total RNA (Ribo-zero TM Gold)</t>
  </si>
  <si>
    <t>Chromium single cell 3’ Library prep</t>
  </si>
  <si>
    <t>Chromium single cell ATAC</t>
  </si>
  <si>
    <t>Chromium single cell 5’ Library prep</t>
  </si>
  <si>
    <t xml:space="preserve">Chromium single cell 5’ V(D)J </t>
  </si>
  <si>
    <t>QC only</t>
  </si>
  <si>
    <t>RML- Epigenetics</t>
  </si>
  <si>
    <t xml:space="preserve">If sample buffer "Other", please specify </t>
  </si>
  <si>
    <t>WGS</t>
  </si>
  <si>
    <t>WES</t>
  </si>
  <si>
    <t>scRNA-seq</t>
  </si>
  <si>
    <t>WGBS</t>
  </si>
  <si>
    <t>Therefore, it is very important that you make sure that all the information in this form is correct.</t>
  </si>
  <si>
    <r>
      <t>Make sure to label your plate on the</t>
    </r>
    <r>
      <rPr>
        <b/>
        <sz val="11"/>
        <color theme="1"/>
        <rFont val="Calibri"/>
        <family val="2"/>
        <scheme val="minor"/>
      </rPr>
      <t xml:space="preserve"> left shortside, see picture below. </t>
    </r>
  </si>
  <si>
    <r>
      <t xml:space="preserve">Label your plate </t>
    </r>
    <r>
      <rPr>
        <u val="single"/>
        <sz val="11"/>
        <color theme="1"/>
        <rFont val="Calibri"/>
        <family val="2"/>
        <scheme val="minor"/>
      </rPr>
      <t>exactly</t>
    </r>
    <r>
      <rPr>
        <sz val="11"/>
        <color theme="1"/>
        <rFont val="Calibri"/>
        <family val="2"/>
        <scheme val="minor"/>
      </rPr>
      <t xml:space="preserve"> as automatically generated in column A in the tab "Sample list".</t>
    </r>
  </si>
  <si>
    <r>
      <t xml:space="preserve">During this time samples can be returned upon request of the owner of the samples. After the one year period the samples/libraries will be </t>
    </r>
    <r>
      <rPr>
        <b/>
        <sz val="11"/>
        <color theme="1"/>
        <rFont val="Calibri"/>
        <family val="2"/>
        <scheme val="minor"/>
      </rPr>
      <t>destroyed without any additional notifications.</t>
    </r>
  </si>
  <si>
    <t>Please note that both the tabs "Sample information" and "Sample list" in this form needs to be filled in.</t>
  </si>
  <si>
    <t>THESE FIELDS ARE MANDATORY IF SUBMITTING DNA/RNA SAMPLES</t>
  </si>
  <si>
    <t>MANDATORY ONLY FOR HUMAN WGS</t>
  </si>
  <si>
    <r>
      <t xml:space="preserve">Sequencing coverage in "x" per sample. See dropdown for options                                                                 </t>
    </r>
    <r>
      <rPr>
        <b/>
        <sz val="11"/>
        <rFont val="Calibri"/>
        <family val="2"/>
        <scheme val="minor"/>
      </rPr>
      <t>Note, only if human WGS!</t>
    </r>
  </si>
  <si>
    <t>Auto fill by sample form</t>
  </si>
  <si>
    <t>Default - do not change</t>
  </si>
  <si>
    <t>Genotyping ID-panel (for human WGS) is OBSOLETE. This column is also autofilled by CLARITY, but leave this column with default "NO" instead.</t>
  </si>
  <si>
    <t>DO NOT TOUCH!</t>
  </si>
  <si>
    <r>
      <rPr>
        <b/>
        <sz val="11"/>
        <color theme="1"/>
        <rFont val="Calibri"/>
        <family val="2"/>
        <scheme val="minor"/>
      </rPr>
      <t>Label your plate/plates</t>
    </r>
    <r>
      <rPr>
        <sz val="11"/>
        <color theme="1"/>
        <rFont val="Calibri"/>
        <family val="2"/>
        <scheme val="minor"/>
      </rPr>
      <t xml:space="preserve"> exactly as automatically generated in column A. </t>
    </r>
    <r>
      <rPr>
        <b/>
        <sz val="11"/>
        <color theme="1"/>
        <rFont val="Calibri"/>
        <family val="2"/>
        <scheme val="minor"/>
      </rPr>
      <t xml:space="preserve">NOTE! </t>
    </r>
    <r>
      <rPr>
        <sz val="11"/>
        <color theme="1"/>
        <rFont val="Calibri"/>
        <family val="2"/>
        <scheme val="minor"/>
      </rPr>
      <t>Don´t forget to fill in your project code in the "Sample information" tab</t>
    </r>
  </si>
  <si>
    <r>
      <t xml:space="preserve">Enter your Sample ID                                                </t>
    </r>
    <r>
      <rPr>
        <b/>
        <sz val="11"/>
        <rFont val="Calibri"/>
        <family val="2"/>
        <scheme val="minor"/>
      </rPr>
      <t xml:space="preserve">Only a-z, A-Z, 0-9, and - (dash) are allowed characters. Max 25 characters. No whitespaces! </t>
    </r>
  </si>
  <si>
    <t>NEBNext Enzymatic Methyl-seq kit</t>
  </si>
  <si>
    <t>Illumina Stranded Total RNA Ligation (with Ribo-Zero Plus)</t>
  </si>
  <si>
    <t>MiSeq Nano</t>
  </si>
  <si>
    <t>28+10+10+90</t>
  </si>
  <si>
    <t>26+8+0+91</t>
  </si>
  <si>
    <t>26+10+10+90</t>
  </si>
  <si>
    <r>
      <rPr>
        <b/>
        <i/>
        <sz val="15"/>
        <color rgb="FFFF0000"/>
        <rFont val="Calibri"/>
        <family val="2"/>
        <scheme val="minor"/>
      </rPr>
      <t xml:space="preserve">If project will go in R&amp;D workflow, all these fileds MUST be filled in! </t>
    </r>
    <r>
      <rPr>
        <b/>
        <i/>
        <sz val="15"/>
        <rFont val="Calibri"/>
        <family val="2"/>
        <scheme val="minor"/>
      </rPr>
      <t>O</t>
    </r>
    <r>
      <rPr>
        <b/>
        <i/>
        <sz val="15"/>
        <color theme="1"/>
        <rFont val="Calibri"/>
        <family val="2"/>
        <scheme val="minor"/>
      </rPr>
      <t>PTIONAL</t>
    </r>
    <r>
      <rPr>
        <i/>
        <sz val="15"/>
        <color theme="1"/>
        <rFont val="Calibri"/>
        <family val="2"/>
        <scheme val="minor"/>
      </rPr>
      <t>: You may fill in these columns, and Clarity will use the info from the sample form instead of "project level info" from Clarity.</t>
    </r>
  </si>
  <si>
    <t>LEAVE BLANK! INFORMATION IS AUTOMATICALLY RETRIEVED FROM "PROJECT LEVEL INFO" IN CLARITY.</t>
  </si>
  <si>
    <t>Targeted cell recovery, see project info</t>
  </si>
  <si>
    <t>Cell concentration (cells/µl). Leave at 0 if no information from user.</t>
  </si>
  <si>
    <t>Cell viability (%). 
 Leave at 0 if no information from user.</t>
  </si>
  <si>
    <t>TARGETED CELL RECOVERY</t>
  </si>
  <si>
    <t>CELL CONCENTRATION</t>
  </si>
  <si>
    <t>CELL VIABILITY</t>
  </si>
  <si>
    <t>UDF/Targeted Cell Recovery</t>
  </si>
  <si>
    <t>UDF/Viability</t>
  </si>
  <si>
    <t>Validation of formulas</t>
  </si>
  <si>
    <t>Path to test data:</t>
  </si>
  <si>
    <t>Version:</t>
  </si>
  <si>
    <t>Grå rader testas ej i den här versionen pga att funktionen ej påverkats av ändringen.</t>
  </si>
  <si>
    <t>Test cases</t>
  </si>
  <si>
    <t>Expected result</t>
  </si>
  <si>
    <t>OK Sign/ date</t>
  </si>
  <si>
    <t>Kör valideringsscriptet på filen, gärna både före och efter att den fyllts i.</t>
  </si>
  <si>
    <t>Det går bra.</t>
  </si>
  <si>
    <t>Comment</t>
  </si>
  <si>
    <t>cells/nuclei</t>
  </si>
  <si>
    <t>UDF/Cell conc (cells/ul)</t>
  </si>
  <si>
    <t xml:space="preserve">MANDATORY ONLY FOR SINGLE CELL </t>
  </si>
  <si>
    <t>Current sample volume. Automatically filled in based on column "Volume"</t>
  </si>
  <si>
    <t>Plate number, used to generate Plate barcode in column "Container ID"</t>
  </si>
  <si>
    <t>See dropdown for options. Default is "To be decided …". For specific information about concentration on flowcell, see INS-32721.</t>
  </si>
  <si>
    <r>
      <rPr>
        <b/>
        <sz val="11"/>
        <rFont val="Calibri"/>
        <family val="2"/>
        <scheme val="minor"/>
      </rPr>
      <t>Number of libraries to be pooled together in sequencing.</t>
    </r>
    <r>
      <rPr>
        <sz val="11"/>
        <rFont val="Calibri"/>
        <family val="2"/>
        <scheme val="minor"/>
      </rPr>
      <t xml:space="preserve"> If pooling required, use "</t>
    </r>
    <r>
      <rPr>
        <i/>
        <sz val="11"/>
        <rFont val="Calibri"/>
        <family val="2"/>
        <scheme val="minor"/>
      </rPr>
      <t>number of libraries in project</t>
    </r>
    <r>
      <rPr>
        <sz val="11"/>
        <rFont val="Calibri"/>
        <family val="2"/>
        <scheme val="minor"/>
      </rPr>
      <t>"/ "</t>
    </r>
    <r>
      <rPr>
        <i/>
        <sz val="11"/>
        <rFont val="Calibri"/>
        <family val="2"/>
        <scheme val="minor"/>
      </rPr>
      <t>number of lanes or flowcells in project</t>
    </r>
    <r>
      <rPr>
        <sz val="11"/>
        <rFont val="Calibri"/>
        <family val="2"/>
        <scheme val="minor"/>
      </rPr>
      <t>". Example: 24 libraries to be sequenced on 2 lanes = 12 libraries/pool</t>
    </r>
  </si>
  <si>
    <r>
      <t xml:space="preserve">Plate well position of the sample. Samples must be placed </t>
    </r>
    <r>
      <rPr>
        <b/>
        <sz val="11"/>
        <rFont val="Calibri"/>
        <family val="2"/>
        <scheme val="minor"/>
      </rPr>
      <t>columnwise</t>
    </r>
    <r>
      <rPr>
        <sz val="11"/>
        <rFont val="Calibri"/>
        <family val="2"/>
        <scheme val="minor"/>
      </rPr>
      <t xml:space="preserve"> starting at A1, B1, C1 etc. </t>
    </r>
    <r>
      <rPr>
        <b/>
        <sz val="11"/>
        <rFont val="Calibri"/>
        <family val="2"/>
        <scheme val="minor"/>
      </rPr>
      <t>No empty wells between samples are allowed!</t>
    </r>
  </si>
  <si>
    <r>
      <t xml:space="preserve">Sample volume (µl). </t>
    </r>
    <r>
      <rPr>
        <b/>
        <sz val="11"/>
        <rFont val="Calibri"/>
        <family val="2"/>
        <scheme val="minor"/>
      </rPr>
      <t xml:space="preserve">Sample volume must be 25-50 </t>
    </r>
    <r>
      <rPr>
        <b/>
        <sz val="11"/>
        <rFont val="Calibri"/>
        <family val="2"/>
      </rPr>
      <t>µ</t>
    </r>
    <r>
      <rPr>
        <b/>
        <sz val="11"/>
        <rFont val="Calibri"/>
        <family val="2"/>
        <scheme val="minor"/>
      </rPr>
      <t>l!</t>
    </r>
  </si>
  <si>
    <r>
      <t>See dropdown for options. See UDF</t>
    </r>
    <r>
      <rPr>
        <b/>
        <sz val="11"/>
        <rFont val="Calibri"/>
        <family val="2"/>
        <scheme val="minor"/>
      </rPr>
      <t xml:space="preserve"> "Application"</t>
    </r>
    <r>
      <rPr>
        <sz val="11"/>
        <rFont val="Calibri"/>
        <family val="2"/>
        <scheme val="minor"/>
      </rPr>
      <t xml:space="preserve"> in </t>
    </r>
    <r>
      <rPr>
        <b/>
        <sz val="11"/>
        <rFont val="Calibri"/>
        <family val="2"/>
        <scheme val="minor"/>
      </rPr>
      <t>"CUSTOM FIELDS"</t>
    </r>
    <r>
      <rPr>
        <sz val="11"/>
        <rFont val="Calibri"/>
        <family val="2"/>
        <scheme val="minor"/>
      </rPr>
      <t xml:space="preserve"> for project in Clarity</t>
    </r>
  </si>
  <si>
    <r>
      <t>See dropdown for options. See UDF</t>
    </r>
    <r>
      <rPr>
        <b/>
        <sz val="11"/>
        <rFont val="Calibri"/>
        <family val="2"/>
        <scheme val="minor"/>
      </rPr>
      <t xml:space="preserve"> "Library preparation kit"</t>
    </r>
    <r>
      <rPr>
        <sz val="11"/>
        <rFont val="Calibri"/>
        <family val="2"/>
        <scheme val="minor"/>
      </rPr>
      <t xml:space="preserve"> in </t>
    </r>
    <r>
      <rPr>
        <b/>
        <sz val="11"/>
        <rFont val="Calibri"/>
        <family val="2"/>
        <scheme val="minor"/>
      </rPr>
      <t>"CUSTOM FIELDS"</t>
    </r>
    <r>
      <rPr>
        <sz val="11"/>
        <rFont val="Calibri"/>
        <family val="2"/>
        <scheme val="minor"/>
      </rPr>
      <t xml:space="preserve"> for project in Clarity. For FOU-projects state "Other"</t>
    </r>
  </si>
  <si>
    <r>
      <t xml:space="preserve">See dropdown for options. See UDF </t>
    </r>
    <r>
      <rPr>
        <b/>
        <sz val="11"/>
        <rFont val="Calibri"/>
        <family val="2"/>
        <scheme val="minor"/>
      </rPr>
      <t>"DNA library insert size"</t>
    </r>
    <r>
      <rPr>
        <sz val="11"/>
        <rFont val="Calibri"/>
        <family val="2"/>
        <scheme val="minor"/>
      </rPr>
      <t xml:space="preserve"> in </t>
    </r>
    <r>
      <rPr>
        <b/>
        <sz val="11"/>
        <rFont val="Calibri"/>
        <family val="2"/>
        <scheme val="minor"/>
      </rPr>
      <t>"CUSTOM FIELDS"</t>
    </r>
    <r>
      <rPr>
        <sz val="11"/>
        <rFont val="Calibri"/>
        <family val="2"/>
        <scheme val="minor"/>
      </rPr>
      <t xml:space="preserve"> for project in Clarity. TruSeq Nano/PCRfree: 350/550. Thruplex DNA: 400. SPLAT: 550.  EM-seq: check with R&amp;D. Thruplex Amplicon/RNA-seq/Twist: leave blank</t>
    </r>
  </si>
  <si>
    <r>
      <t xml:space="preserve">See dropdown for options. See UDF </t>
    </r>
    <r>
      <rPr>
        <b/>
        <sz val="11"/>
        <rFont val="Calibri"/>
        <family val="2"/>
        <scheme val="minor"/>
      </rPr>
      <t>"Sequencing instrument"</t>
    </r>
    <r>
      <rPr>
        <sz val="11"/>
        <rFont val="Calibri"/>
        <family val="2"/>
        <scheme val="minor"/>
      </rPr>
      <t xml:space="preserve"> in </t>
    </r>
    <r>
      <rPr>
        <b/>
        <sz val="11"/>
        <rFont val="Calibri"/>
        <family val="2"/>
        <scheme val="minor"/>
      </rPr>
      <t xml:space="preserve">"CUSTOM FIELDS" </t>
    </r>
    <r>
      <rPr>
        <sz val="11"/>
        <rFont val="Calibri"/>
        <family val="2"/>
        <scheme val="minor"/>
      </rPr>
      <t>for project in Clarity</t>
    </r>
  </si>
  <si>
    <r>
      <t xml:space="preserve">See dropdown for options. See UDF </t>
    </r>
    <r>
      <rPr>
        <b/>
        <sz val="11"/>
        <rFont val="Calibri"/>
        <family val="2"/>
        <scheme val="minor"/>
      </rPr>
      <t>"Read length bp"</t>
    </r>
    <r>
      <rPr>
        <sz val="11"/>
        <rFont val="Calibri"/>
        <family val="2"/>
        <scheme val="minor"/>
      </rPr>
      <t xml:space="preserve"> in </t>
    </r>
    <r>
      <rPr>
        <b/>
        <sz val="11"/>
        <rFont val="Calibri"/>
        <family val="2"/>
        <scheme val="minor"/>
      </rPr>
      <t xml:space="preserve">"CUSTOM FIELDS" </t>
    </r>
    <r>
      <rPr>
        <sz val="11"/>
        <rFont val="Calibri"/>
        <family val="2"/>
        <scheme val="minor"/>
      </rPr>
      <t>for project in Clarity</t>
    </r>
  </si>
  <si>
    <r>
      <t xml:space="preserve">See dropdown for options. See UDF </t>
    </r>
    <r>
      <rPr>
        <b/>
        <sz val="11"/>
        <rFont val="Calibri"/>
        <family val="2"/>
        <scheme val="minor"/>
      </rPr>
      <t>"Best practice analysis"</t>
    </r>
    <r>
      <rPr>
        <sz val="11"/>
        <rFont val="Calibri"/>
        <family val="2"/>
        <scheme val="minor"/>
      </rPr>
      <t xml:space="preserve"> in </t>
    </r>
    <r>
      <rPr>
        <b/>
        <sz val="11"/>
        <rFont val="Calibri"/>
        <family val="2"/>
        <scheme val="minor"/>
      </rPr>
      <t>"CUSTOM FIELDS"</t>
    </r>
    <r>
      <rPr>
        <sz val="11"/>
        <rFont val="Calibri"/>
        <family val="2"/>
        <scheme val="minor"/>
      </rPr>
      <t xml:space="preserve"> for project in Clarity</t>
    </r>
  </si>
  <si>
    <r>
      <t>See UDF "</t>
    </r>
    <r>
      <rPr>
        <b/>
        <sz val="11"/>
        <rFont val="Calibri"/>
        <family val="2"/>
        <scheme val="minor"/>
      </rPr>
      <t>Species</t>
    </r>
    <r>
      <rPr>
        <sz val="11"/>
        <rFont val="Calibri"/>
        <family val="2"/>
        <scheme val="minor"/>
      </rPr>
      <t>" in "</t>
    </r>
    <r>
      <rPr>
        <b/>
        <sz val="11"/>
        <rFont val="Calibri"/>
        <family val="2"/>
        <scheme val="minor"/>
      </rPr>
      <t>CUSTOM FIELDS</t>
    </r>
    <r>
      <rPr>
        <sz val="11"/>
        <rFont val="Calibri"/>
        <family val="2"/>
        <scheme val="minor"/>
      </rPr>
      <t>" for project in Clarity</t>
    </r>
  </si>
  <si>
    <r>
      <t xml:space="preserve">See dropdown for options, </t>
    </r>
    <r>
      <rPr>
        <b/>
        <sz val="11"/>
        <rFont val="Calibri"/>
        <family val="2"/>
        <scheme val="minor"/>
      </rPr>
      <t>do not insert %.</t>
    </r>
    <r>
      <rPr>
        <sz val="11"/>
        <rFont val="Calibri"/>
        <family val="2"/>
        <scheme val="minor"/>
      </rPr>
      <t xml:space="preserve"> See UDF "</t>
    </r>
    <r>
      <rPr>
        <b/>
        <sz val="11"/>
        <rFont val="Calibri"/>
        <family val="2"/>
        <scheme val="minor"/>
      </rPr>
      <t>Low complexity library</t>
    </r>
    <r>
      <rPr>
        <sz val="11"/>
        <rFont val="Calibri"/>
        <family val="2"/>
        <scheme val="minor"/>
      </rPr>
      <t>" in "</t>
    </r>
    <r>
      <rPr>
        <b/>
        <sz val="11"/>
        <rFont val="Calibri"/>
        <family val="2"/>
        <scheme val="minor"/>
      </rPr>
      <t>CUSTOM FIELDS</t>
    </r>
    <r>
      <rPr>
        <sz val="11"/>
        <rFont val="Calibri"/>
        <family val="2"/>
        <scheme val="minor"/>
      </rPr>
      <t xml:space="preserve">" for  project in Clarity. Default is 1%. RAD/GBS: 10%. Mehtylation: 5-10%. Amplicon: 10%. </t>
    </r>
  </si>
  <si>
    <t>TOTAL SAMPLE AMOUNT</t>
  </si>
  <si>
    <t>Ser ut som förväntat</t>
  </si>
  <si>
    <t>Ser bra ut</t>
  </si>
  <si>
    <t>Kolumn M och N, kontrollera att värdena stämmer när man anger en volym och koncentraiton. OBS provnamn måste vara ifyllt för att formeln ska gälla. Tetsa att radera prov namn, då försvinner värden i kolumn M/N</t>
  </si>
  <si>
    <r>
      <t xml:space="preserve">Plate barcode: </t>
    </r>
    <r>
      <rPr>
        <b/>
        <sz val="11"/>
        <rFont val="Calibri"/>
        <family val="2"/>
        <scheme val="minor"/>
      </rPr>
      <t>ProjectID_PLx_org_YYMMDD.</t>
    </r>
    <r>
      <rPr>
        <sz val="11"/>
        <rFont val="Calibri"/>
        <family val="2"/>
        <scheme val="minor"/>
      </rPr>
      <t xml:space="preserve"> Automatically filled in based on "Sample information" tab and cols "Plate" and "Date sample delivery"</t>
    </r>
  </si>
  <si>
    <t>See dropddown for options. If YES, information about the primer and a protocol for the primer should be uploaded to the project. See col "Special info sequencing" in this form.</t>
  </si>
  <si>
    <r>
      <rPr>
        <b/>
        <sz val="11"/>
        <rFont val="Calibri"/>
        <family val="2"/>
        <scheme val="minor"/>
      </rPr>
      <t xml:space="preserve">Default for this field is NO. </t>
    </r>
    <r>
      <rPr>
        <sz val="11"/>
        <rFont val="Calibri"/>
        <family val="2"/>
        <scheme val="minor"/>
      </rPr>
      <t>If YES, special information is required for post-QC or sequencing (for example custom primer). A file must already be uploaded under project details in Clarity: "</t>
    </r>
    <r>
      <rPr>
        <i/>
        <sz val="11"/>
        <rFont val="Calibri"/>
        <family val="2"/>
        <scheme val="minor"/>
      </rPr>
      <t>Projektkod_special_info_seq</t>
    </r>
    <r>
      <rPr>
        <sz val="11"/>
        <rFont val="Calibri"/>
        <family val="2"/>
        <scheme val="minor"/>
      </rPr>
      <t>" or "</t>
    </r>
    <r>
      <rPr>
        <i/>
        <sz val="11"/>
        <rFont val="Calibri"/>
        <family val="2"/>
        <scheme val="minor"/>
      </rPr>
      <t>Projektkod_special_info_QC-post</t>
    </r>
    <r>
      <rPr>
        <sz val="11"/>
        <rFont val="Calibri"/>
        <family val="2"/>
        <scheme val="minor"/>
      </rPr>
      <t>"</t>
    </r>
  </si>
  <si>
    <r>
      <rPr>
        <b/>
        <sz val="11"/>
        <rFont val="Calibri"/>
        <family val="2"/>
        <scheme val="minor"/>
      </rPr>
      <t>Default for this field is NO.</t>
    </r>
    <r>
      <rPr>
        <sz val="11"/>
        <rFont val="Calibri"/>
        <family val="2"/>
        <scheme val="minor"/>
      </rPr>
      <t xml:space="preserve"> If YES, special information is required for pre-QC or library prep (for example a spike-in for methylation). A file must already be uploaded under project details in Clarity: "</t>
    </r>
    <r>
      <rPr>
        <i/>
        <sz val="11"/>
        <rFont val="Calibri"/>
        <family val="2"/>
        <scheme val="minor"/>
      </rPr>
      <t>Projektkod_special_info_prep</t>
    </r>
    <r>
      <rPr>
        <sz val="11"/>
        <rFont val="Calibri"/>
        <family val="2"/>
        <scheme val="minor"/>
      </rPr>
      <t>" or "</t>
    </r>
    <r>
      <rPr>
        <i/>
        <sz val="11"/>
        <rFont val="Calibri"/>
        <family val="2"/>
        <scheme val="minor"/>
      </rPr>
      <t>Projektkod_special_info_QC-pre</t>
    </r>
    <r>
      <rPr>
        <sz val="11"/>
        <rFont val="Calibri"/>
        <family val="2"/>
        <scheme val="minor"/>
      </rPr>
      <t>"</t>
    </r>
  </si>
  <si>
    <t>Korrekt cell är "förmarkerad" och rätt flik är synlig när dokumentet öppnas.</t>
  </si>
  <si>
    <t>Kontrollera att Fliken ”Sample information” ska vara synlig när dokumentet öppnas (läs INS-33581). Kontrollera att "förmarkerad" cell i fliken Sample list motsvarar första provnamnet (dvs cell E9). I fliken Sample information ska "förmarkerad" cell motsvarar projektkod (dvs cell B16).</t>
  </si>
  <si>
    <t>Kontrollera att dolda kolumner (D) och rader (5-8 + 969) har all korrekt information enligt INS-33581</t>
  </si>
  <si>
    <r>
      <t xml:space="preserve">Total amount of sample. This column is for "sanity check". If possible, return ORG-plate to user if concentrations are too high. </t>
    </r>
    <r>
      <rPr>
        <b/>
        <sz val="11"/>
        <rFont val="Calibri"/>
        <family val="2"/>
        <scheme val="minor"/>
      </rPr>
      <t>See INS-01465 for requirments and max allowed concentrations for DNA/RNA</t>
    </r>
  </si>
  <si>
    <t>&lt;/SAMPLE ENTRIES&gt;</t>
  </si>
  <si>
    <t>SPECIAL INFO BIO</t>
  </si>
  <si>
    <t>UDF/Special info bio</t>
  </si>
  <si>
    <t>Twist Human Comprehensive Exome EF lib kit</t>
  </si>
  <si>
    <t>Twist Human Comprehensive Exome MF lib kit</t>
  </si>
  <si>
    <t>Twist Mouse Exome</t>
  </si>
  <si>
    <t xml:space="preserve">De är låsta och allt är dolt som borde vara det. Även de gömda cellerna, inklusive raderna i början och slutet av tabellen ska vara låsta. </t>
  </si>
  <si>
    <t>Logga in filen i ett testprojekt  på Clarity dev.</t>
  </si>
  <si>
    <t>xxx</t>
  </si>
  <si>
    <t>LANE OR FC/POOL OR LIBRARY (Number of lanes)</t>
  </si>
  <si>
    <t>SPECIAL INFO SEQUENCING</t>
  </si>
  <si>
    <r>
      <rPr>
        <b/>
        <sz val="11"/>
        <rFont val="Calibri"/>
        <family val="2"/>
        <scheme val="minor"/>
      </rPr>
      <t>Default for this field is NO</t>
    </r>
    <r>
      <rPr>
        <sz val="11"/>
        <rFont val="Calibri"/>
        <family val="2"/>
        <scheme val="minor"/>
      </rPr>
      <t xml:space="preserve">. If YES, special information is required for bioinfo analysis. A file must already be uploaded under project details in Clarity: "Projektkod_special_info_bio". </t>
    </r>
  </si>
  <si>
    <r>
      <rPr>
        <b/>
        <sz val="11"/>
        <rFont val="Calibri"/>
        <family val="2"/>
        <scheme val="minor"/>
      </rPr>
      <t>Number of lanes or flowcells per pool or library to be sequenced.</t>
    </r>
    <r>
      <rPr>
        <sz val="11"/>
        <rFont val="Calibri"/>
        <family val="2"/>
        <scheme val="minor"/>
      </rPr>
      <t xml:space="preserve"> If pooled libraries OR individual un-pooled libraries: "</t>
    </r>
    <r>
      <rPr>
        <i/>
        <sz val="11"/>
        <rFont val="Calibri"/>
        <family val="2"/>
        <scheme val="minor"/>
      </rPr>
      <t>xx lane/pool</t>
    </r>
    <r>
      <rPr>
        <sz val="11"/>
        <rFont val="Calibri"/>
        <family val="2"/>
        <scheme val="minor"/>
      </rPr>
      <t xml:space="preserve">". If full NovaSeq or MiSeq flowcell: </t>
    </r>
    <r>
      <rPr>
        <i/>
        <sz val="11"/>
        <rFont val="Calibri"/>
        <family val="2"/>
        <scheme val="minor"/>
      </rPr>
      <t>"xx flowcell/pool</t>
    </r>
    <r>
      <rPr>
        <sz val="11"/>
        <rFont val="Calibri"/>
        <family val="2"/>
        <scheme val="minor"/>
      </rPr>
      <t>"</t>
    </r>
  </si>
  <si>
    <t>2 lanes/library</t>
  </si>
  <si>
    <t>3 lanes/library</t>
  </si>
  <si>
    <t>4 lanes/library</t>
  </si>
  <si>
    <t>5 lanes/library</t>
  </si>
  <si>
    <t>6 lanes/library</t>
  </si>
  <si>
    <t>7 lanes/library</t>
  </si>
  <si>
    <t>8 lanes/library</t>
  </si>
  <si>
    <t>9 lanes/library</t>
  </si>
  <si>
    <t>10 lanes/library</t>
  </si>
  <si>
    <t>1 flowcell/library</t>
  </si>
  <si>
    <t>2 flowcells/library</t>
  </si>
  <si>
    <t>3 flowcells/library</t>
  </si>
  <si>
    <t>4 flowcells/library</t>
  </si>
  <si>
    <t>5 flowcells/library</t>
  </si>
  <si>
    <t xml:space="preserve">Kontrollera att ordningen på kolumnerna är logisk. </t>
  </si>
  <si>
    <t xml:space="preserve">Ordningen är logisk och följer ordningen av UDFerna i Custome fields i Clarity. </t>
  </si>
  <si>
    <t xml:space="preserve">Lås upp dolda kolumner. </t>
  </si>
  <si>
    <t xml:space="preserve">TO BE FILLED IN BY SNP&amp;SEQ-TECHNOLOGY PLATFORM, BLA-32605/6-vXX DO NOT TOUCH! och LEAVE BLANK! INFORMATION IS AUTOMATICALLY RETRIEVED FROM "PROJECT LEVEL INFO" IN CLARITY dyker upp i den ordningen. </t>
  </si>
  <si>
    <t xml:space="preserve">Fyll i provformuläret i för UG obligatoriska fält. </t>
  </si>
  <si>
    <t>Listan ska bete sig som förväntat och celler med formler i ska fyllas automatiskt som förväntat (kontrollera mot texterna i kolumnhuvudena).</t>
  </si>
  <si>
    <t>Scripet beter sig som förväntat, förutom att den inte validerar den nya kolumnen special info. (Scriptet kommer uppdateras, men det kommer senare.)</t>
  </si>
  <si>
    <t>Det går inte att skriva in otillåtna tecken. Fel antal bindestreck ger rödmarkerad text.</t>
  </si>
  <si>
    <t>Listorna i dropdownmenyerna ska vara samma och lika långa som det som står i fliken "drop-down-rör-ej".</t>
  </si>
  <si>
    <t>Ordningen stämmer ej. T ex special info-fälten står i slutet i Clarity, men kommer tidigt i blanketten. Bestämde dock att detta är OK./K</t>
  </si>
  <si>
    <r>
      <t xml:space="preserve">The form needs to be sent to us before delivering/shipping the samples: </t>
    </r>
    <r>
      <rPr>
        <b/>
        <sz val="11"/>
        <color rgb="FF0066FF"/>
        <rFont val="Calibri"/>
        <family val="2"/>
        <scheme val="minor"/>
      </rPr>
      <t>seq@medsci.uu.se</t>
    </r>
    <r>
      <rPr>
        <sz val="11"/>
        <color theme="1"/>
        <rFont val="Calibri"/>
        <family val="2"/>
        <scheme val="minor"/>
      </rPr>
      <t xml:space="preserve"> </t>
    </r>
  </si>
  <si>
    <r>
      <t>The SNP&amp;SEQ-Technology Platform will not accept samples if this form has not been completed and sent to us (</t>
    </r>
    <r>
      <rPr>
        <b/>
        <sz val="11"/>
        <color rgb="FF0066FF"/>
        <rFont val="Calibri"/>
        <family val="2"/>
        <scheme val="minor"/>
      </rPr>
      <t>seq@medsci.uu.se</t>
    </r>
    <r>
      <rPr>
        <sz val="11"/>
        <color theme="1"/>
        <rFont val="Calibri"/>
        <family val="2"/>
        <scheme val="minor"/>
      </rPr>
      <t xml:space="preserve">) </t>
    </r>
    <r>
      <rPr>
        <u val="single"/>
        <sz val="11"/>
        <color theme="1"/>
        <rFont val="Calibri"/>
        <family val="2"/>
        <scheme val="minor"/>
      </rPr>
      <t>before</t>
    </r>
    <r>
      <rPr>
        <sz val="11"/>
        <color theme="1"/>
        <rFont val="Calibri"/>
        <family val="2"/>
        <scheme val="minor"/>
      </rPr>
      <t xml:space="preserve"> the sample delivery. </t>
    </r>
  </si>
  <si>
    <r>
      <t xml:space="preserve">Important! Never reuse old sample submission forms, always check </t>
    </r>
    <r>
      <rPr>
        <b/>
        <u val="single"/>
        <sz val="11"/>
        <color rgb="FF0066FF"/>
        <rFont val="Calibri"/>
        <family val="2"/>
        <scheme val="minor"/>
      </rPr>
      <t>http://www.sequencing.se/forms/Sequencing</t>
    </r>
    <r>
      <rPr>
        <b/>
        <sz val="11"/>
        <color rgb="FFFF0000"/>
        <rFont val="Calibri"/>
        <family val="2"/>
        <scheme val="minor"/>
      </rPr>
      <t xml:space="preserve"> for the latest version!</t>
    </r>
  </si>
  <si>
    <t>BLA-32605-v14</t>
  </si>
  <si>
    <t>NovaSeq X 1.5B</t>
  </si>
  <si>
    <t>NovaSeq X 10B</t>
  </si>
  <si>
    <t>NovaSeq X 25B</t>
  </si>
  <si>
    <t>Chromium Fixed RNA Kit, Human Transcriptome</t>
  </si>
  <si>
    <t>Chromium Fixed RNA Kit, Mouse Transcriptome</t>
  </si>
  <si>
    <t>Spara ner en kopia av filen från Canea. Kontrollera att de flikar som ska vara dolda inte syns och att de är låsta för editering (läs INS-33581). Kontrollera även att fält och kolumner som ska vara dolda är korrekt dolda och att rätt fält är låsta för editering.</t>
  </si>
  <si>
    <t>Kontrollera att valideringen av projektkoden i cell B16 i flik Sample information är aktiv och fungerar. Endast bokstäver, siffror och bindestreck är tillåtna. Det måste finnas exakt ett bindestreck. Fel antal bindestreck ger rödmarkerad text.</t>
  </si>
  <si>
    <t>Kontrollera att allt stämmer i kolumner med drop-down menyer. Kontrollera både översta cellen och en cell lite längre ner i listan.</t>
  </si>
  <si>
    <t>I de kolumner där formler ändrats för denna version, kontrollera att samma funktionen är angiven i hela kolumnen från början till slut. GÄLLER: Kolumn T</t>
  </si>
  <si>
    <t>I de drop-down menyer där förändringar gjorts för denna version, kontrollera att valen i menyn stämmer med information i fliken "drop-down rör ej". GÄLLER: "Sequencing Instrument", "Data analyis", "Library prep kit"</t>
  </si>
  <si>
    <r>
      <t>I den version av blanketten som ligger i CANEA: Fyll i testspec-fliken och</t>
    </r>
    <r>
      <rPr>
        <b/>
        <sz val="10"/>
        <rFont val="Arial"/>
        <family val="2"/>
      </rPr>
      <t xml:space="preserve"> dölj den sedan. Se till att stänga med markören på rätt plats så den uppfyller kraven i tredje punkten i den här testspecifikationen.</t>
    </r>
  </si>
  <si>
    <t>QC-single cell</t>
  </si>
  <si>
    <t>OK 230918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</si>
</sst>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Kr&quot;_-;\-* #,##0\ &quot;Kr&quot;_-;_-* &quot;-&quot;\ &quot;Kr&quot;_-;_-@_-"/>
    <numFmt numFmtId="165" formatCode="_-* #,##0.00\ &quot;Kr&quot;_-;\-* #,##0.00\ &quot;Kr&quot;_-;_-* &quot;-&quot;??\ &quot;Kr&quot;_-;_-@_-"/>
    <numFmt numFmtId="166" formatCode="_-* #,##0\ _k_r_-;\-* #,##0\ _k_r_-;_-* &quot;-&quot;\ _k_r_-;_-@_-"/>
    <numFmt numFmtId="167" formatCode="_-* #,##0.00\ _k_r_-;\-* #,##0.00\ _k_r_-;_-* &quot;-&quot;??\ _k_r_-;_-@_-"/>
    <numFmt numFmtId="177" formatCode="@"/>
  </numFmts>
  <fonts count="46">
    <font>
      <sz val="11"/>
      <color theme="1"/>
      <name val="Calibri"/>
      <family val="2"/>
      <scheme val="minor"/>
    </font>
    <font>
      <sz val="10"/>
      <color theme="1"/>
      <name val="Arial"/>
      <family val="2"/>
    </font>
    <font>
      <b/>
      <sz val="11"/>
      <color theme="1"/>
      <name val="Calibri"/>
      <family val="2"/>
      <scheme val="minor"/>
    </font>
    <font>
      <sz val="10"/>
      <name val="Arial"/>
      <family val="2"/>
    </font>
    <font>
      <u val="single"/>
      <sz val="10"/>
      <color theme="10"/>
      <name val="Arial"/>
      <family val="2"/>
    </font>
    <font>
      <u val="single"/>
      <sz val="10"/>
      <color theme="11"/>
      <name val="Arial"/>
      <family val="2"/>
    </font>
    <font>
      <sz val="10"/>
      <name val="Helvetica Neue"/>
      <family val="2"/>
    </font>
    <font>
      <b/>
      <sz val="10"/>
      <name val="Helvetica Neue"/>
      <family val="2"/>
    </font>
    <font>
      <sz val="10"/>
      <color theme="0"/>
      <name val="Helvetica Neue"/>
      <family val="2"/>
    </font>
    <font>
      <sz val="10"/>
      <color rgb="FFC83264"/>
      <name val="Helvetica Neue"/>
      <family val="2"/>
    </font>
    <font>
      <sz val="11"/>
      <color indexed="8"/>
      <name val="Calibri"/>
      <family val="2"/>
    </font>
    <font>
      <sz val="11"/>
      <name val="Calibri"/>
      <family val="2"/>
      <scheme val="minor"/>
    </font>
    <font>
      <sz val="11"/>
      <color indexed="8"/>
      <name val="Calibri"/>
      <family val="2"/>
      <scheme val="minor"/>
    </font>
    <font>
      <b/>
      <sz val="12"/>
      <color theme="1"/>
      <name val="Calibri"/>
      <family val="2"/>
      <scheme val="minor"/>
    </font>
    <font>
      <b/>
      <sz val="14"/>
      <color theme="1"/>
      <name val="Calibri"/>
      <family val="2"/>
      <scheme val="minor"/>
    </font>
    <font>
      <u val="single"/>
      <sz val="11"/>
      <color theme="10"/>
      <name val="Calibri"/>
      <family val="2"/>
      <scheme val="minor"/>
    </font>
    <font>
      <b/>
      <sz val="11"/>
      <name val="Calibri"/>
      <family val="2"/>
      <scheme val="minor"/>
    </font>
    <font>
      <sz val="10"/>
      <color theme="1"/>
      <name val="Calibri"/>
      <family val="2"/>
      <scheme val="minor"/>
    </font>
    <font>
      <sz val="11"/>
      <name val="Calibri"/>
      <family val="2"/>
    </font>
    <font>
      <sz val="9"/>
      <color theme="1"/>
      <name val="Calibri"/>
      <family val="2"/>
      <scheme val="minor"/>
    </font>
    <font>
      <sz val="10"/>
      <color rgb="FF000000"/>
      <name val="Arial"/>
      <family val="2"/>
    </font>
    <font>
      <u val="single"/>
      <sz val="11"/>
      <color theme="1"/>
      <name val="Calibri"/>
      <family val="2"/>
      <scheme val="minor"/>
    </font>
    <font>
      <b/>
      <sz val="10"/>
      <color theme="1"/>
      <name val="Calibri"/>
      <family val="2"/>
      <scheme val="minor"/>
    </font>
    <font>
      <sz val="9"/>
      <name val="Calibri"/>
      <family val="2"/>
      <scheme val="minor"/>
    </font>
    <font>
      <b/>
      <sz val="11"/>
      <color rgb="FFFF0000"/>
      <name val="Calibri"/>
      <family val="2"/>
      <scheme val="minor"/>
    </font>
    <font>
      <i/>
      <sz val="11"/>
      <color theme="1"/>
      <name val="Calibri"/>
      <family val="2"/>
      <scheme val="minor"/>
    </font>
    <font>
      <b/>
      <sz val="16"/>
      <color theme="1"/>
      <name val="Calibri"/>
      <family val="2"/>
      <scheme val="minor"/>
    </font>
    <font>
      <b/>
      <sz val="24"/>
      <name val="Calibri"/>
      <family val="2"/>
      <scheme val="minor"/>
    </font>
    <font>
      <b/>
      <sz val="16"/>
      <name val="Calibri"/>
      <family val="2"/>
      <scheme val="minor"/>
    </font>
    <font>
      <i/>
      <sz val="15"/>
      <color theme="1"/>
      <name val="Calibri"/>
      <family val="2"/>
      <scheme val="minor"/>
    </font>
    <font>
      <b/>
      <i/>
      <sz val="15"/>
      <color theme="1"/>
      <name val="Calibri"/>
      <family val="2"/>
      <scheme val="minor"/>
    </font>
    <font>
      <sz val="11"/>
      <color rgb="FFFF0000"/>
      <name val="Calibri"/>
      <family val="2"/>
      <scheme val="minor"/>
    </font>
    <font>
      <b/>
      <i/>
      <sz val="15"/>
      <color rgb="FFFF0000"/>
      <name val="Calibri"/>
      <family val="2"/>
      <scheme val="minor"/>
    </font>
    <font>
      <b/>
      <i/>
      <sz val="15"/>
      <name val="Calibri"/>
      <family val="2"/>
      <scheme val="minor"/>
    </font>
    <font>
      <b/>
      <sz val="12"/>
      <name val="Arial"/>
      <family val="2"/>
    </font>
    <font>
      <b/>
      <sz val="10"/>
      <name val="Arial"/>
      <family val="2"/>
    </font>
    <font>
      <b/>
      <sz val="9"/>
      <name val="Tahoma"/>
      <family val="2"/>
    </font>
    <font>
      <sz val="9"/>
      <name val="Tahoma"/>
      <family val="2"/>
    </font>
    <font>
      <i/>
      <sz val="11"/>
      <name val="Calibri"/>
      <family val="2"/>
      <scheme val="minor"/>
    </font>
    <font>
      <b/>
      <sz val="11"/>
      <name val="Calibri"/>
      <family val="2"/>
    </font>
    <font>
      <sz val="10"/>
      <color rgb="FFFF0000"/>
      <name val="Arial"/>
      <family val="2"/>
    </font>
    <font>
      <sz val="11"/>
      <color rgb="FF172B4D"/>
      <name val="Segoe UI"/>
      <family val="2"/>
    </font>
    <font>
      <b/>
      <sz val="16"/>
      <name val="Arial"/>
      <family val="2"/>
    </font>
    <font>
      <b/>
      <sz val="11"/>
      <color rgb="FF0066FF"/>
      <name val="Calibri"/>
      <family val="2"/>
      <scheme val="minor"/>
    </font>
    <font>
      <b/>
      <u val="single"/>
      <sz val="11"/>
      <color rgb="FF0066FF"/>
      <name val="Calibri"/>
      <family val="2"/>
      <scheme val="minor"/>
    </font>
    <font>
      <sz val="11"/>
      <color rgb="FF172B4D"/>
      <name val="Calibri"/>
      <family val="2"/>
      <scheme val="minor"/>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theme="0" tint="-0.149829998612404"/>
        <bgColor indexed="64"/>
      </patternFill>
    </fill>
    <fill>
      <patternFill patternType="solid">
        <fgColor theme="0" tint="-0.149920001626015"/>
        <bgColor indexed="64"/>
      </patternFill>
    </fill>
    <fill>
      <patternFill patternType="solid">
        <fgColor theme="0" tint="-0.149890005588531"/>
        <bgColor indexed="64"/>
      </patternFill>
    </fill>
    <fill>
      <patternFill patternType="solid">
        <fgColor theme="0" tint="-0.149859994649887"/>
        <bgColor indexed="64"/>
      </patternFill>
    </fill>
    <fill>
      <patternFill patternType="solid">
        <fgColor theme="4" tint="0.799860000610352"/>
        <bgColor indexed="64"/>
      </patternFill>
    </fill>
    <fill>
      <patternFill patternType="solid">
        <fgColor theme="6" tint="0.799860000610352"/>
        <bgColor indexed="64"/>
      </patternFill>
    </fill>
    <fill>
      <patternFill patternType="solid">
        <fgColor theme="9" tint="0.599929988384247"/>
        <bgColor indexed="64"/>
      </patternFill>
    </fill>
    <fill>
      <patternFill patternType="solid">
        <fgColor theme="0" tint="-0.0499100014567375"/>
        <bgColor indexed="64"/>
      </patternFill>
    </fill>
    <fill>
      <patternFill patternType="solid">
        <fgColor theme="5" tint="0.799860000610352"/>
        <bgColor indexed="64"/>
      </patternFill>
    </fill>
    <fill>
      <patternFill patternType="solid">
        <fgColor rgb="FF5DABED"/>
        <bgColor indexed="64"/>
      </patternFill>
    </fill>
    <fill>
      <patternFill patternType="solid">
        <fgColor theme="3" tint="0.599839985370636"/>
        <bgColor indexed="64"/>
      </patternFill>
    </fill>
    <fill>
      <patternFill patternType="solid">
        <fgColor theme="3" tint="0.399980008602142"/>
        <bgColor indexed="64"/>
      </patternFill>
    </fill>
    <fill>
      <patternFill patternType="solid">
        <fgColor theme="5" tint="0.399980008602142"/>
        <bgColor indexed="64"/>
      </patternFill>
    </fill>
    <fill>
      <patternFill patternType="solid">
        <fgColor theme="0" tint="-0.349909991025925"/>
        <bgColor indexed="64"/>
      </patternFill>
    </fill>
    <fill>
      <patternFill patternType="solid">
        <fgColor rgb="FFFFFF00"/>
        <bgColor indexed="64"/>
      </patternFill>
    </fill>
    <fill>
      <patternFill patternType="solid">
        <fgColor theme="0"/>
        <bgColor indexed="64"/>
      </patternFill>
    </fill>
    <fill>
      <patternFill patternType="solid">
        <fgColor theme="0" tint="-0.349970012903214"/>
        <bgColor indexed="64"/>
      </patternFill>
    </fill>
    <fill>
      <patternFill patternType="solid">
        <fgColor theme="0" tint="-0.149800002574921"/>
        <bgColor indexed="64"/>
      </patternFill>
    </fill>
  </fills>
  <borders count="30">
    <border>
      <left/>
      <right/>
      <top/>
      <bottom/>
      <diagonal/>
    </border>
    <border>
      <left style="medium">
        <color auto="1"/>
      </left>
      <right/>
      <top style="medium">
        <color auto="1"/>
      </top>
      <bottom/>
    </border>
    <border>
      <left/>
      <right style="medium">
        <color auto="1"/>
      </right>
      <top style="medium">
        <color auto="1"/>
      </top>
      <bottom/>
    </border>
    <border>
      <left style="medium">
        <color auto="1"/>
      </left>
      <right/>
      <top/>
      <bottom/>
    </border>
    <border>
      <left style="medium">
        <color auto="1"/>
      </left>
      <right/>
      <top/>
      <bottom style="medium">
        <color auto="1"/>
      </bottom>
    </border>
    <border>
      <left/>
      <right/>
      <top/>
      <bottom style="medium">
        <color auto="1"/>
      </bottom>
    </border>
    <border>
      <left/>
      <right style="medium">
        <color auto="1"/>
      </right>
      <top/>
      <bottom/>
    </border>
    <border>
      <left/>
      <right style="medium">
        <color auto="1"/>
      </right>
      <top/>
      <bottom style="medium">
        <color auto="1"/>
      </bottom>
    </border>
    <border>
      <left/>
      <right/>
      <top style="medium">
        <color auto="1"/>
      </top>
      <bottom/>
    </border>
    <border>
      <left style="medium">
        <color auto="1"/>
      </left>
      <right style="medium">
        <color auto="1"/>
      </right>
      <top style="medium">
        <color auto="1"/>
      </top>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bottom/>
    </border>
    <border>
      <left/>
      <right style="thin">
        <color auto="1"/>
      </right>
      <top style="thin">
        <color auto="1"/>
      </top>
      <bottom style="thin">
        <color auto="1"/>
      </bottom>
    </border>
    <border>
      <left style="thin">
        <color auto="1"/>
      </left>
      <right/>
      <top style="medium">
        <color auto="1"/>
      </top>
      <bottom/>
    </border>
    <border>
      <left style="thin">
        <color auto="1"/>
      </left>
      <right/>
      <top/>
      <bottom style="medium">
        <color auto="1"/>
      </bottom>
    </border>
    <border>
      <left style="medium">
        <color rgb="FF000000"/>
      </left>
      <right style="medium">
        <color rgb="FF000000"/>
      </right>
      <top style="medium">
        <color rgb="FF000000"/>
      </top>
      <bottom/>
    </border>
    <border>
      <left/>
      <right style="medium">
        <color rgb="FF000000"/>
      </right>
      <top style="medium">
        <color rgb="FF000000"/>
      </top>
      <bottom/>
    </border>
    <border>
      <left style="medium">
        <color auto="1"/>
      </left>
      <right style="medium">
        <color auto="1"/>
      </right>
      <top style="medium">
        <color auto="1"/>
      </top>
      <bottom style="medium">
        <color auto="1"/>
      </bottom>
    </border>
    <border>
      <left style="medium">
        <color auto="1"/>
      </left>
      <right style="medium">
        <color auto="1"/>
      </right>
      <top/>
      <bottom style="medium">
        <color auto="1"/>
      </bottom>
    </border>
    <border>
      <left/>
      <right/>
      <top style="thin">
        <color theme="4" tint="0.399980008602142"/>
      </top>
      <bottom style="thin">
        <color theme="4" tint="0.399980008602142"/>
      </bottom>
    </border>
    <border>
      <left style="thin">
        <color auto="1"/>
      </left>
      <right/>
      <top style="thin">
        <color auto="1"/>
      </top>
      <bottom/>
    </border>
    <border>
      <left/>
      <right style="thin">
        <color auto="1"/>
      </right>
      <top style="thin">
        <color auto="1"/>
      </top>
      <bottom/>
    </border>
    <border>
      <left/>
      <right/>
      <top style="thin">
        <color auto="1"/>
      </top>
      <bottom/>
    </border>
    <border>
      <left style="thin">
        <color auto="1"/>
      </left>
      <right/>
      <top/>
      <bottom style="thin">
        <color auto="1"/>
      </bottom>
    </border>
    <border>
      <left/>
      <right/>
      <top/>
      <bottom style="thin">
        <color auto="1"/>
      </bottom>
    </border>
  </borders>
  <cellStyleXfs count="40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3" fillId="0" borderId="0">
      <alignment/>
      <protection/>
    </xf>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0" fillId="0" borderId="0">
      <alignment/>
      <protection/>
    </xf>
    <xf numFmtId="0" fontId="3" fillId="0" borderId="0">
      <alignment/>
      <protection/>
    </xf>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Alignment="0" applyProtection="0"/>
    <xf numFmtId="0" fontId="3" fillId="0" borderId="0" applyNumberFormat="0" applyAlignment="0" applyProtection="0"/>
    <xf numFmtId="0" fontId="3" fillId="0" borderId="0" applyNumberFormat="0" applyFill="0" applyBorder="0" applyAlignment="0" applyProtection="0"/>
    <xf numFmtId="0" fontId="3" fillId="0" borderId="0" applyNumberFormat="0" applyBorder="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Border="0" applyAlignment="0" applyProtection="0"/>
    <xf numFmtId="0" fontId="3" fillId="0" borderId="0" applyNumberFormat="0" applyAlignment="0" applyProtection="0"/>
    <xf numFmtId="0" fontId="3" fillId="0" borderId="0" applyNumberFormat="0" applyFill="0" applyAlignment="0" applyProtection="0"/>
    <xf numFmtId="0" fontId="3" fillId="0" borderId="0" applyNumberFormat="0" applyBorder="0" applyAlignment="0" applyProtection="0"/>
    <xf numFmtId="0" fontId="3" fillId="0" borderId="0" applyNumberFormat="0" applyFont="0" applyAlignment="0" applyProtection="0"/>
    <xf numFmtId="0" fontId="3" fillId="0" borderId="0" applyNumberFormat="0" applyAlignment="0" applyProtection="0"/>
    <xf numFmtId="0" fontId="3" fillId="0" borderId="0" applyNumberFormat="0" applyFill="0" applyBorder="0" applyAlignment="0" applyProtection="0"/>
    <xf numFmtId="0" fontId="3" fillId="0" borderId="0"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alignment/>
      <protection/>
    </xf>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5" fillId="0" borderId="0" applyNumberFormat="0" applyFill="0" applyBorder="0" applyAlignment="0" applyProtection="0"/>
    <xf numFmtId="0" fontId="3" fillId="0" borderId="0">
      <alignment/>
      <protection/>
    </xf>
    <xf numFmtId="0" fontId="3" fillId="0" borderId="0">
      <alignment/>
      <protection/>
    </xf>
    <xf numFmtId="0" fontId="20" fillId="0" borderId="0">
      <alignment/>
      <protection/>
    </xf>
    <xf numFmtId="0" fontId="3" fillId="0" borderId="0">
      <alignment/>
      <protection/>
    </xf>
    <xf numFmtId="0" fontId="0" fillId="0" borderId="0">
      <alignment/>
      <protection/>
    </xf>
  </cellStyleXfs>
  <cellXfs count="215">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6" fillId="0" borderId="0" xfId="20" applyFont="1" applyAlignment="1">
      <alignment vertical="center"/>
      <protection/>
    </xf>
    <xf numFmtId="49" fontId="6" fillId="0" borderId="0" xfId="20" applyNumberFormat="1" applyFont="1" applyAlignment="1">
      <alignment vertical="center"/>
      <protection/>
    </xf>
    <xf numFmtId="0" fontId="6" fillId="0" borderId="0" xfId="20" applyNumberFormat="1" applyFont="1" applyAlignment="1">
      <alignment horizontal="left" vertical="center"/>
      <protection/>
    </xf>
    <xf numFmtId="0" fontId="0" fillId="0" borderId="0" xfId="0" applyFill="1"/>
    <xf numFmtId="0" fontId="0" fillId="0" borderId="0" xfId="0" applyFill="1" applyBorder="1"/>
    <xf numFmtId="0" fontId="0" fillId="0" borderId="0" xfId="0"/>
    <xf numFmtId="0" fontId="0" fillId="0" borderId="0" xfId="0" applyFont="1"/>
    <xf numFmtId="0" fontId="14" fillId="0" borderId="0" xfId="0" applyFont="1"/>
    <xf numFmtId="0" fontId="0" fillId="0" borderId="0" xfId="0" applyFont="1" applyBorder="1"/>
    <xf numFmtId="0" fontId="0" fillId="0" borderId="0" xfId="0" applyFont="1"/>
    <xf numFmtId="0" fontId="0" fillId="0" borderId="5" xfId="0" applyFont="1" applyBorder="1" applyAlignment="1" applyProtection="1">
      <alignment horizontal="left"/>
      <protection locked="0"/>
    </xf>
    <xf numFmtId="0" fontId="11" fillId="0" borderId="0" xfId="52" applyFont="1" applyAlignment="1" applyProtection="1">
      <alignment horizontal="left" vertical="center"/>
      <protection locked="0"/>
    </xf>
    <xf numFmtId="0" fontId="0" fillId="0" borderId="0" xfId="0" applyAlignment="1" applyProtection="1">
      <alignment vertical="center"/>
      <protection locked="0"/>
    </xf>
    <xf numFmtId="49" fontId="6" fillId="0" borderId="0" xfId="52" applyNumberFormat="1" applyFont="1" applyAlignment="1" applyProtection="1">
      <alignment horizontal="left" vertical="center"/>
      <protection locked="0"/>
    </xf>
    <xf numFmtId="0" fontId="6" fillId="0" borderId="0" xfId="52" applyFont="1" applyFill="1" applyAlignment="1" applyProtection="1">
      <alignment horizontal="left" vertical="center"/>
      <protection locked="0"/>
    </xf>
    <xf numFmtId="0" fontId="0" fillId="7" borderId="6" xfId="0" applyFill="1" applyBorder="1" applyProtection="1">
      <protection locked="0"/>
    </xf>
    <xf numFmtId="0" fontId="0" fillId="7" borderId="3" xfId="0" applyFill="1" applyBorder="1"/>
    <xf numFmtId="0" fontId="0" fillId="7" borderId="0" xfId="0" applyFill="1" applyBorder="1"/>
    <xf numFmtId="0" fontId="0" fillId="7" borderId="6" xfId="0" applyFill="1" applyBorder="1"/>
    <xf numFmtId="0" fontId="0" fillId="7" borderId="5" xfId="0" applyFill="1" applyBorder="1"/>
    <xf numFmtId="0" fontId="0" fillId="7" borderId="7" xfId="0" applyFill="1" applyBorder="1"/>
    <xf numFmtId="49" fontId="6" fillId="0" borderId="5" xfId="52" applyNumberFormat="1" applyFont="1" applyBorder="1" applyAlignment="1" applyProtection="1">
      <alignment horizontal="left" vertical="center"/>
      <protection locked="0"/>
    </xf>
    <xf numFmtId="0" fontId="0" fillId="0" borderId="0" xfId="0" applyFont="1" applyAlignment="1" applyProtection="1">
      <alignment horizontal="left"/>
      <protection locked="0"/>
    </xf>
    <xf numFmtId="0" fontId="0" fillId="0" borderId="0" xfId="0" applyFont="1" applyFill="1" applyAlignment="1" applyProtection="1">
      <alignment horizontal="center"/>
      <protection/>
    </xf>
    <xf numFmtId="0" fontId="0" fillId="0" borderId="5" xfId="0" applyFont="1" applyFill="1" applyBorder="1" applyAlignment="1" applyProtection="1">
      <alignment horizontal="center"/>
      <protection/>
    </xf>
    <xf numFmtId="0" fontId="0" fillId="0" borderId="0" xfId="0"/>
    <xf numFmtId="0" fontId="2" fillId="0" borderId="0" xfId="0" applyFont="1"/>
    <xf numFmtId="0" fontId="0" fillId="0" borderId="0" xfId="0" applyFill="1" applyBorder="1" applyAlignment="1" applyProtection="1">
      <alignment wrapText="1"/>
      <protection locked="0"/>
    </xf>
    <xf numFmtId="0" fontId="0" fillId="0" borderId="0" xfId="0" applyBorder="1" applyAlignment="1" applyProtection="1">
      <alignment wrapText="1"/>
      <protection locked="0"/>
    </xf>
    <xf numFmtId="0" fontId="14" fillId="0" borderId="0" xfId="0" applyFont="1" applyFill="1" applyBorder="1"/>
    <xf numFmtId="0" fontId="0" fillId="0" borderId="0" xfId="0" applyFill="1" applyBorder="1" applyProtection="1">
      <protection locked="0"/>
    </xf>
    <xf numFmtId="0" fontId="2" fillId="0" borderId="0" xfId="0" applyFont="1" applyFill="1" applyBorder="1"/>
    <xf numFmtId="0" fontId="14" fillId="7" borderId="1" xfId="0" applyFont="1" applyFill="1" applyBorder="1"/>
    <xf numFmtId="0" fontId="2" fillId="7" borderId="8" xfId="0" applyFont="1" applyFill="1" applyBorder="1"/>
    <xf numFmtId="0" fontId="2" fillId="7" borderId="2" xfId="0" applyFont="1" applyFill="1" applyBorder="1"/>
    <xf numFmtId="0" fontId="17" fillId="7" borderId="3" xfId="0" applyFont="1" applyFill="1" applyBorder="1"/>
    <xf numFmtId="0" fontId="0" fillId="7" borderId="7" xfId="0" applyFill="1" applyBorder="1" applyProtection="1">
      <protection locked="0"/>
    </xf>
    <xf numFmtId="0" fontId="17" fillId="0" borderId="0" xfId="0" applyFont="1" applyFill="1" applyProtection="1">
      <protection locked="0"/>
    </xf>
    <xf numFmtId="0" fontId="17" fillId="0" borderId="0" xfId="0" applyFont="1" applyProtection="1">
      <protection locked="0"/>
    </xf>
    <xf numFmtId="0" fontId="22" fillId="0" borderId="0" xfId="0" applyFont="1" applyFill="1" applyBorder="1"/>
    <xf numFmtId="0" fontId="17" fillId="0" borderId="0" xfId="0" applyFont="1"/>
    <xf numFmtId="0" fontId="19" fillId="0" borderId="0" xfId="0" applyFont="1" applyBorder="1"/>
    <xf numFmtId="0" fontId="19" fillId="0" borderId="0" xfId="0" applyFont="1" applyFill="1" applyBorder="1"/>
    <xf numFmtId="0" fontId="23" fillId="0" borderId="0" xfId="0" applyFont="1" applyFill="1" applyBorder="1"/>
    <xf numFmtId="0" fontId="17" fillId="0" borderId="0" xfId="0" applyFont="1" applyProtection="1">
      <protection/>
    </xf>
    <xf numFmtId="0" fontId="0" fillId="0" borderId="6" xfId="0" applyBorder="1" applyProtection="1">
      <protection/>
    </xf>
    <xf numFmtId="0" fontId="14" fillId="0" borderId="1" xfId="0" applyFont="1" applyBorder="1"/>
    <xf numFmtId="0" fontId="13" fillId="0" borderId="9" xfId="0" applyFont="1" applyBorder="1"/>
    <xf numFmtId="0" fontId="24" fillId="0" borderId="10" xfId="0" applyFont="1" applyBorder="1"/>
    <xf numFmtId="0" fontId="0" fillId="0" borderId="11" xfId="0" applyBorder="1"/>
    <xf numFmtId="0" fontId="0" fillId="0" borderId="12" xfId="0" applyBorder="1"/>
    <xf numFmtId="0" fontId="17" fillId="7" borderId="4" xfId="0" applyFont="1" applyFill="1" applyBorder="1"/>
    <xf numFmtId="0" fontId="25" fillId="7" borderId="3" xfId="0" applyFont="1" applyFill="1" applyBorder="1"/>
    <xf numFmtId="0" fontId="0" fillId="8" borderId="0" xfId="0" applyFont="1" applyFill="1" applyAlignment="1" applyProtection="1">
      <alignment horizontal="left"/>
      <protection/>
    </xf>
    <xf numFmtId="0" fontId="3" fillId="0" borderId="0" xfId="52" applyFill="1" applyBorder="1">
      <alignment/>
      <protection/>
    </xf>
    <xf numFmtId="0" fontId="3" fillId="0" borderId="0" xfId="52" applyFont="1" applyFill="1" applyBorder="1">
      <alignment/>
      <protection/>
    </xf>
    <xf numFmtId="0" fontId="11" fillId="0" borderId="5" xfId="52" applyFont="1" applyBorder="1" applyAlignment="1" applyProtection="1">
      <alignment horizontal="left" vertical="center"/>
      <protection locked="0"/>
    </xf>
    <xf numFmtId="0" fontId="0" fillId="8" borderId="5" xfId="0" applyFont="1" applyFill="1" applyBorder="1" applyAlignment="1" applyProtection="1">
      <alignment horizontal="left"/>
      <protection/>
    </xf>
    <xf numFmtId="0" fontId="0" fillId="0" borderId="0" xfId="0" applyFill="1" applyProtection="1">
      <protection/>
    </xf>
    <xf numFmtId="0" fontId="0" fillId="0" borderId="0" xfId="0" applyProtection="1">
      <protection/>
    </xf>
    <xf numFmtId="0" fontId="25" fillId="9" borderId="5" xfId="0" applyFont="1" applyFill="1" applyBorder="1" applyAlignment="1" applyProtection="1">
      <alignment horizontal="center"/>
      <protection/>
    </xf>
    <xf numFmtId="0" fontId="25" fillId="10" borderId="5" xfId="0" applyFont="1" applyFill="1" applyBorder="1" applyAlignment="1" applyProtection="1">
      <alignment horizontal="center"/>
      <protection/>
    </xf>
    <xf numFmtId="0" fontId="11" fillId="11" borderId="13" xfId="52" applyFont="1" applyFill="1" applyBorder="1" applyAlignment="1" applyProtection="1">
      <alignment horizontal="center" vertical="center" wrapText="1"/>
      <protection/>
    </xf>
    <xf numFmtId="0" fontId="19" fillId="11" borderId="13" xfId="0" applyFont="1" applyFill="1" applyBorder="1" applyAlignment="1" applyProtection="1">
      <alignment horizontal="center" vertical="center" wrapText="1"/>
      <protection/>
    </xf>
    <xf numFmtId="0" fontId="11" fillId="12" borderId="13" xfId="52" applyFont="1" applyFill="1" applyBorder="1" applyAlignment="1" applyProtection="1">
      <alignment horizontal="center" vertical="center" wrapText="1"/>
      <protection/>
    </xf>
    <xf numFmtId="0" fontId="11" fillId="13" borderId="13" xfId="52" applyFont="1" applyFill="1" applyBorder="1" applyAlignment="1" applyProtection="1">
      <alignment horizontal="center" vertical="center" wrapText="1"/>
      <protection/>
    </xf>
    <xf numFmtId="0" fontId="11" fillId="9" borderId="14" xfId="52" applyFont="1" applyFill="1" applyBorder="1" applyAlignment="1" applyProtection="1">
      <alignment horizontal="center" vertical="center" wrapText="1"/>
      <protection/>
    </xf>
    <xf numFmtId="0" fontId="11" fillId="7" borderId="14" xfId="52" applyFont="1" applyFill="1" applyBorder="1" applyAlignment="1" applyProtection="1">
      <alignment horizontal="center" vertical="center" wrapText="1"/>
      <protection/>
    </xf>
    <xf numFmtId="0" fontId="11" fillId="9" borderId="15" xfId="52" applyFont="1" applyFill="1" applyBorder="1" applyAlignment="1" applyProtection="1">
      <alignment horizontal="center" vertical="center" wrapText="1"/>
      <protection/>
    </xf>
    <xf numFmtId="0" fontId="11" fillId="8" borderId="15" xfId="52" applyFont="1" applyFill="1" applyBorder="1" applyAlignment="1" applyProtection="1">
      <alignment horizontal="center" vertical="center" wrapText="1"/>
      <protection/>
    </xf>
    <xf numFmtId="0" fontId="11" fillId="14" borderId="15" xfId="52" applyFont="1" applyFill="1" applyBorder="1" applyAlignment="1" applyProtection="1">
      <alignment horizontal="center" vertical="center" wrapText="1"/>
      <protection/>
    </xf>
    <xf numFmtId="0" fontId="11" fillId="14" borderId="16" xfId="52" applyFont="1" applyFill="1" applyBorder="1" applyAlignment="1" applyProtection="1">
      <alignment horizontal="center" vertical="center" wrapText="1"/>
      <protection/>
    </xf>
    <xf numFmtId="0" fontId="11" fillId="15" borderId="14" xfId="52" applyFont="1" applyFill="1" applyBorder="1" applyAlignment="1" applyProtection="1">
      <alignment horizontal="center" vertical="center" wrapText="1"/>
      <protection/>
    </xf>
    <xf numFmtId="0" fontId="0" fillId="0" borderId="0" xfId="0" applyFill="1" applyBorder="1" applyProtection="1">
      <protection/>
    </xf>
    <xf numFmtId="0" fontId="0" fillId="0" borderId="0" xfId="0" applyBorder="1" applyProtection="1">
      <protection/>
    </xf>
    <xf numFmtId="0" fontId="11" fillId="7" borderId="15" xfId="0" applyFont="1" applyFill="1" applyBorder="1" applyAlignment="1" applyProtection="1">
      <alignment horizontal="center" vertical="center" wrapText="1"/>
      <protection/>
    </xf>
    <xf numFmtId="0" fontId="11" fillId="7" borderId="15" xfId="52" applyFont="1" applyFill="1" applyBorder="1" applyAlignment="1" applyProtection="1">
      <alignment horizontal="center" vertical="center" wrapText="1"/>
      <protection/>
    </xf>
    <xf numFmtId="0" fontId="0" fillId="7" borderId="15" xfId="0" applyFont="1" applyFill="1" applyBorder="1" applyAlignment="1" applyProtection="1">
      <alignment horizontal="center" vertical="center" wrapText="1"/>
      <protection/>
    </xf>
    <xf numFmtId="0" fontId="11" fillId="7" borderId="15" xfId="52" applyFont="1" applyFill="1" applyBorder="1" applyAlignment="1" applyProtection="1">
      <alignment horizontal="center" vertical="center"/>
      <protection/>
    </xf>
    <xf numFmtId="0" fontId="11" fillId="7" borderId="13" xfId="52" applyFont="1" applyFill="1" applyBorder="1" applyAlignment="1" applyProtection="1">
      <alignment horizontal="center" vertical="center" wrapText="1"/>
      <protection/>
    </xf>
    <xf numFmtId="0" fontId="11" fillId="7" borderId="17" xfId="52" applyFont="1" applyFill="1" applyBorder="1" applyAlignment="1" applyProtection="1">
      <alignment horizontal="center" vertical="center" wrapText="1"/>
      <protection/>
    </xf>
    <xf numFmtId="0" fontId="11" fillId="9" borderId="13" xfId="52" applyFont="1" applyFill="1" applyBorder="1" applyAlignment="1" applyProtection="1">
      <alignment horizontal="center" vertical="center"/>
      <protection/>
    </xf>
    <xf numFmtId="0" fontId="11" fillId="7" borderId="13" xfId="52" applyFont="1" applyFill="1" applyBorder="1" applyAlignment="1" applyProtection="1">
      <alignment horizontal="center" vertical="center"/>
      <protection/>
    </xf>
    <xf numFmtId="0" fontId="11" fillId="10" borderId="13" xfId="52" applyFont="1" applyFill="1" applyBorder="1" applyAlignment="1" applyProtection="1">
      <alignment horizontal="center" vertical="center"/>
      <protection/>
    </xf>
    <xf numFmtId="0" fontId="11" fillId="8" borderId="14" xfId="52" applyFont="1" applyFill="1" applyBorder="1" applyAlignment="1" applyProtection="1">
      <alignment horizontal="center" vertical="center"/>
      <protection/>
    </xf>
    <xf numFmtId="0" fontId="11" fillId="8" borderId="15" xfId="52" applyFont="1" applyFill="1" applyBorder="1" applyAlignment="1" applyProtection="1">
      <alignment horizontal="center" vertical="center"/>
      <protection/>
    </xf>
    <xf numFmtId="0" fontId="11" fillId="9" borderId="15" xfId="52" applyFont="1" applyFill="1" applyBorder="1" applyAlignment="1" applyProtection="1">
      <alignment horizontal="center" vertical="center"/>
      <protection/>
    </xf>
    <xf numFmtId="0" fontId="11" fillId="7" borderId="15" xfId="52" applyNumberFormat="1" applyFont="1" applyFill="1" applyBorder="1" applyAlignment="1" applyProtection="1">
      <alignment horizontal="center" vertical="center"/>
      <protection/>
    </xf>
    <xf numFmtId="0" fontId="0" fillId="0" borderId="0" xfId="0" applyFont="1" applyFill="1" applyProtection="1">
      <protection/>
    </xf>
    <xf numFmtId="0" fontId="0" fillId="7" borderId="0" xfId="0" applyFont="1" applyFill="1" applyProtection="1">
      <protection/>
    </xf>
    <xf numFmtId="0" fontId="9" fillId="0" borderId="0" xfId="52" applyFont="1" applyAlignment="1" applyProtection="1">
      <alignment horizontal="left" vertical="center"/>
      <protection/>
    </xf>
    <xf numFmtId="0" fontId="9" fillId="0" borderId="0" xfId="52" applyFont="1" applyFill="1" applyAlignment="1" applyProtection="1">
      <alignment horizontal="left" vertical="center"/>
      <protection/>
    </xf>
    <xf numFmtId="0" fontId="0" fillId="0" borderId="0" xfId="0" applyFont="1" applyAlignment="1" applyProtection="1">
      <alignment horizontal="center" vertical="center" wrapText="1"/>
      <protection/>
    </xf>
    <xf numFmtId="0" fontId="11" fillId="0" borderId="0" xfId="52" applyFont="1" applyAlignment="1" applyProtection="1">
      <alignment horizontal="left" vertical="center" wrapText="1"/>
      <protection/>
    </xf>
    <xf numFmtId="0" fontId="11" fillId="0" borderId="0" xfId="52" applyFont="1" applyAlignment="1" applyProtection="1">
      <alignment horizontal="left" vertical="center"/>
      <protection/>
    </xf>
    <xf numFmtId="0" fontId="11" fillId="0" borderId="0" xfId="52" applyFont="1" applyAlignment="1" applyProtection="1">
      <alignment horizontal="center" vertical="center"/>
      <protection/>
    </xf>
    <xf numFmtId="0" fontId="0" fillId="0" borderId="0" xfId="0" applyFont="1" applyFill="1" applyBorder="1" applyAlignment="1" applyProtection="1">
      <alignment horizontal="left"/>
      <protection/>
    </xf>
    <xf numFmtId="0" fontId="11" fillId="0" borderId="0" xfId="52" applyFont="1" applyAlignment="1" applyProtection="1">
      <alignment vertical="center"/>
      <protection/>
    </xf>
    <xf numFmtId="0" fontId="11" fillId="0" borderId="0" xfId="52" applyFont="1" applyAlignment="1" applyProtection="1">
      <alignment horizontal="center" vertical="center" wrapText="1"/>
      <protection/>
    </xf>
    <xf numFmtId="0" fontId="11" fillId="0" borderId="0" xfId="52" applyNumberFormat="1" applyFont="1" applyAlignment="1" applyProtection="1">
      <alignment horizontal="center" vertical="center"/>
      <protection/>
    </xf>
    <xf numFmtId="0" fontId="0" fillId="0" borderId="0" xfId="0" applyFont="1" applyProtection="1">
      <protection/>
    </xf>
    <xf numFmtId="0" fontId="8" fillId="16" borderId="0" xfId="52" applyFont="1" applyFill="1" applyAlignment="1" applyProtection="1">
      <alignment horizontal="left" vertical="center"/>
      <protection/>
    </xf>
    <xf numFmtId="0" fontId="8" fillId="16" borderId="0" xfId="52" applyFont="1" applyFill="1" applyAlignment="1" applyProtection="1">
      <alignment vertical="center"/>
      <protection/>
    </xf>
    <xf numFmtId="0" fontId="8" fillId="17" borderId="0" xfId="52" applyFont="1" applyFill="1" applyAlignment="1" applyProtection="1">
      <alignment horizontal="left" vertical="center"/>
      <protection/>
    </xf>
    <xf numFmtId="0" fontId="8" fillId="17" borderId="0" xfId="52" applyFont="1" applyFill="1" applyAlignment="1" applyProtection="1">
      <alignment vertical="center"/>
      <protection/>
    </xf>
    <xf numFmtId="0" fontId="8" fillId="18" borderId="0" xfId="52" applyFont="1" applyFill="1" applyAlignment="1" applyProtection="1">
      <alignment vertical="center"/>
      <protection/>
    </xf>
    <xf numFmtId="0" fontId="8" fillId="17" borderId="0" xfId="52" applyFont="1" applyFill="1" applyAlignment="1" applyProtection="1">
      <alignment horizontal="center" vertical="center"/>
      <protection/>
    </xf>
    <xf numFmtId="0" fontId="8" fillId="17" borderId="0" xfId="52" applyNumberFormat="1" applyFont="1" applyFill="1" applyAlignment="1" applyProtection="1">
      <alignment vertical="center"/>
      <protection/>
    </xf>
    <xf numFmtId="0" fontId="9" fillId="19" borderId="0" xfId="52" applyFont="1" applyFill="1" applyAlignment="1" applyProtection="1">
      <alignment horizontal="left" vertical="center"/>
      <protection/>
    </xf>
    <xf numFmtId="0" fontId="7" fillId="0" borderId="0" xfId="52" applyFont="1" applyAlignment="1" applyProtection="1">
      <alignment horizontal="left" vertical="center"/>
      <protection/>
    </xf>
    <xf numFmtId="0" fontId="0" fillId="0" borderId="0" xfId="0" applyAlignment="1" applyProtection="1">
      <alignment horizontal="left"/>
      <protection/>
    </xf>
    <xf numFmtId="0" fontId="7" fillId="0" borderId="0" xfId="52" applyFont="1" applyAlignment="1" applyProtection="1">
      <alignment vertical="center"/>
      <protection/>
    </xf>
    <xf numFmtId="0" fontId="0" fillId="0" borderId="0" xfId="0" applyAlignment="1" applyProtection="1">
      <alignment horizontal="center"/>
      <protection/>
    </xf>
    <xf numFmtId="0" fontId="0" fillId="0" borderId="0" xfId="0" applyNumberFormat="1" applyProtection="1">
      <protection/>
    </xf>
    <xf numFmtId="0" fontId="6" fillId="0" borderId="0" xfId="52" applyFont="1" applyAlignment="1" applyProtection="1">
      <alignment horizontal="left" vertical="center"/>
      <protection/>
    </xf>
    <xf numFmtId="49" fontId="6" fillId="0" borderId="0" xfId="52" applyNumberFormat="1" applyFont="1" applyAlignment="1" applyProtection="1">
      <alignment horizontal="left" vertical="center"/>
      <protection/>
    </xf>
    <xf numFmtId="0" fontId="6" fillId="0" borderId="0" xfId="52" applyFont="1" applyAlignment="1" applyProtection="1">
      <alignment vertical="center"/>
      <protection/>
    </xf>
    <xf numFmtId="0" fontId="6" fillId="0" borderId="0" xfId="52" applyNumberFormat="1" applyFont="1" applyAlignment="1" applyProtection="1">
      <alignment horizontal="left" vertical="center"/>
      <protection/>
    </xf>
    <xf numFmtId="49" fontId="6" fillId="0" borderId="0" xfId="52" applyNumberFormat="1" applyFont="1" applyAlignment="1" applyProtection="1">
      <alignment vertical="center"/>
      <protection/>
    </xf>
    <xf numFmtId="0" fontId="6" fillId="0" borderId="0" xfId="52" applyNumberFormat="1" applyFont="1" applyAlignment="1" applyProtection="1">
      <alignment horizontal="center" vertical="center"/>
      <protection/>
    </xf>
    <xf numFmtId="0" fontId="6" fillId="0" borderId="0" xfId="52" applyNumberFormat="1" applyFont="1" applyAlignment="1" applyProtection="1">
      <alignment vertical="center"/>
      <protection/>
    </xf>
    <xf numFmtId="0" fontId="0" fillId="0" borderId="0" xfId="0" applyFont="1" applyAlignment="1" applyProtection="1">
      <alignment horizontal="left"/>
      <protection/>
    </xf>
    <xf numFmtId="0" fontId="0" fillId="0" borderId="0" xfId="0" applyFont="1" applyFill="1" applyAlignment="1" applyProtection="1">
      <alignment horizontal="left"/>
      <protection/>
    </xf>
    <xf numFmtId="0" fontId="12" fillId="0" borderId="0" xfId="52" applyFont="1" applyAlignment="1" applyProtection="1">
      <alignment horizontal="left" vertical="center"/>
      <protection/>
    </xf>
    <xf numFmtId="0" fontId="11" fillId="0" borderId="0" xfId="52" applyNumberFormat="1" applyFont="1" applyAlignment="1" applyProtection="1">
      <alignment horizontal="left" vertical="center"/>
      <protection/>
    </xf>
    <xf numFmtId="0" fontId="0" fillId="0" borderId="0" xfId="0" applyNumberFormat="1" applyFont="1" applyAlignment="1" applyProtection="1">
      <alignment horizontal="left"/>
      <protection/>
    </xf>
    <xf numFmtId="0" fontId="0" fillId="0" borderId="5" xfId="0" applyFont="1" applyBorder="1" applyProtection="1">
      <protection/>
    </xf>
    <xf numFmtId="0" fontId="0" fillId="0" borderId="5" xfId="0" applyFont="1" applyBorder="1" applyAlignment="1" applyProtection="1">
      <alignment horizontal="left"/>
      <protection/>
    </xf>
    <xf numFmtId="0" fontId="11" fillId="0" borderId="5" xfId="52" applyFont="1" applyBorder="1" applyAlignment="1" applyProtection="1">
      <alignment horizontal="left" vertical="center"/>
      <protection/>
    </xf>
    <xf numFmtId="0" fontId="0" fillId="0" borderId="5" xfId="0" applyFont="1" applyFill="1" applyBorder="1" applyAlignment="1" applyProtection="1">
      <alignment horizontal="left"/>
      <protection/>
    </xf>
    <xf numFmtId="0" fontId="0" fillId="0" borderId="5" xfId="0" applyNumberFormat="1" applyFont="1" applyBorder="1" applyAlignment="1" applyProtection="1">
      <alignment horizontal="left"/>
      <protection/>
    </xf>
    <xf numFmtId="0" fontId="0" fillId="0" borderId="5" xfId="0" applyFont="1" applyFill="1" applyBorder="1" applyProtection="1">
      <protection/>
    </xf>
    <xf numFmtId="0" fontId="31" fillId="8" borderId="5" xfId="0" applyFont="1" applyFill="1" applyBorder="1" applyAlignment="1" applyProtection="1">
      <alignment horizontal="left"/>
      <protection/>
    </xf>
    <xf numFmtId="0" fontId="31" fillId="0" borderId="0" xfId="0" applyFont="1" applyProtection="1">
      <protection/>
    </xf>
    <xf numFmtId="49" fontId="6" fillId="0" borderId="5" xfId="52" applyNumberFormat="1" applyFont="1" applyBorder="1" applyAlignment="1" applyProtection="1">
      <alignment horizontal="left" vertical="center"/>
      <protection/>
    </xf>
    <xf numFmtId="0" fontId="0" fillId="0" borderId="5" xfId="52" applyFont="1" applyBorder="1" applyAlignment="1" applyProtection="1">
      <alignment horizontal="left"/>
      <protection/>
    </xf>
    <xf numFmtId="0" fontId="2" fillId="7" borderId="5" xfId="0" applyFont="1" applyFill="1" applyBorder="1" applyAlignment="1" applyProtection="1">
      <alignment vertical="center"/>
      <protection/>
    </xf>
    <xf numFmtId="0" fontId="0" fillId="0" borderId="0" xfId="0" applyNumberFormat="1" applyFont="1" applyProtection="1">
      <protection/>
    </xf>
    <xf numFmtId="0" fontId="0" fillId="0" borderId="0" xfId="0" applyFill="1" applyAlignment="1" applyProtection="1">
      <alignment horizontal="left"/>
      <protection/>
    </xf>
    <xf numFmtId="0" fontId="27" fillId="9" borderId="18" xfId="0" applyFont="1" applyFill="1" applyBorder="1" applyAlignment="1" applyProtection="1">
      <alignment vertical="center"/>
      <protection/>
    </xf>
    <xf numFmtId="0" fontId="25" fillId="9" borderId="19" xfId="0" applyFont="1" applyFill="1" applyBorder="1" applyAlignment="1" applyProtection="1">
      <alignment horizontal="center"/>
      <protection/>
    </xf>
    <xf numFmtId="0" fontId="31" fillId="0" borderId="0" xfId="0" applyFont="1" applyFill="1" applyAlignment="1">
      <alignment horizontal="left"/>
    </xf>
    <xf numFmtId="0" fontId="34" fillId="0" borderId="0" xfId="52" applyFont="1" applyFill="1" applyBorder="1" applyAlignment="1">
      <alignment horizontal="left" vertical="center"/>
      <protection/>
    </xf>
    <xf numFmtId="0" fontId="41" fillId="0" borderId="0" xfId="0" applyFont="1" applyAlignment="1">
      <alignment horizontal="left" vertical="center"/>
    </xf>
    <xf numFmtId="0" fontId="3" fillId="0" borderId="0" xfId="52" applyFill="1" applyBorder="1" applyAlignment="1">
      <alignment horizontal="left" vertical="center"/>
      <protection/>
    </xf>
    <xf numFmtId="0" fontId="35" fillId="0" borderId="0" xfId="52" applyFont="1" applyFill="1" applyBorder="1" applyAlignment="1">
      <alignment horizontal="left" vertical="center"/>
      <protection/>
    </xf>
    <xf numFmtId="0" fontId="3" fillId="0" borderId="0" xfId="52" applyFont="1" applyFill="1" applyBorder="1" applyAlignment="1">
      <alignment horizontal="left" vertical="center"/>
      <protection/>
    </xf>
    <xf numFmtId="0" fontId="35" fillId="20" borderId="0" xfId="52" applyFont="1" applyFill="1" applyBorder="1" applyAlignment="1">
      <alignment horizontal="left" vertical="center"/>
      <protection/>
    </xf>
    <xf numFmtId="0" fontId="3" fillId="20" borderId="0" xfId="52" applyFill="1" applyBorder="1" applyAlignment="1">
      <alignment horizontal="left" vertical="center"/>
      <protection/>
    </xf>
    <xf numFmtId="0" fontId="3" fillId="21" borderId="0" xfId="52" applyFill="1" applyBorder="1" applyAlignment="1">
      <alignment horizontal="left" vertical="center"/>
      <protection/>
    </xf>
    <xf numFmtId="0" fontId="35" fillId="0" borderId="20" xfId="52" applyFont="1" applyFill="1" applyBorder="1" applyAlignment="1">
      <alignment horizontal="left" vertical="center" wrapText="1"/>
      <protection/>
    </xf>
    <xf numFmtId="0" fontId="35" fillId="0" borderId="21" xfId="52" applyFont="1" applyFill="1" applyBorder="1" applyAlignment="1">
      <alignment horizontal="left" vertical="center" wrapText="1"/>
      <protection/>
    </xf>
    <xf numFmtId="0" fontId="42" fillId="0" borderId="0" xfId="52" applyFont="1" applyFill="1" applyBorder="1" applyAlignment="1">
      <alignment horizontal="left" vertical="center"/>
      <protection/>
    </xf>
    <xf numFmtId="0" fontId="3" fillId="22" borderId="22" xfId="52" applyFont="1" applyFill="1" applyBorder="1" applyAlignment="1">
      <alignment horizontal="left" vertical="center" wrapText="1"/>
      <protection/>
    </xf>
    <xf numFmtId="0" fontId="3" fillId="22" borderId="22" xfId="52" applyFont="1" applyFill="1" applyBorder="1" applyAlignment="1" applyProtection="1">
      <alignment horizontal="left" vertical="center" wrapText="1"/>
      <protection locked="0"/>
    </xf>
    <xf numFmtId="0" fontId="3" fillId="22" borderId="23" xfId="52" applyFont="1" applyFill="1" applyBorder="1" applyAlignment="1" applyProtection="1">
      <alignment horizontal="left" vertical="center" wrapText="1"/>
      <protection locked="0"/>
    </xf>
    <xf numFmtId="0" fontId="1" fillId="22" borderId="0" xfId="0" applyFont="1" applyFill="1" applyAlignment="1">
      <alignment horizontal="left" vertical="center" wrapText="1"/>
    </xf>
    <xf numFmtId="0" fontId="3" fillId="22" borderId="22" xfId="52" applyFill="1" applyBorder="1" applyAlignment="1">
      <alignment horizontal="left" vertical="center" wrapText="1"/>
      <protection/>
    </xf>
    <xf numFmtId="0" fontId="0" fillId="0" borderId="0" xfId="0" applyFont="1" applyAlignment="1">
      <alignment horizontal="left"/>
    </xf>
    <xf numFmtId="0" fontId="0" fillId="0" borderId="0" xfId="0" applyFont="1" applyAlignment="1">
      <alignment horizontal="left" vertical="center"/>
    </xf>
    <xf numFmtId="0" fontId="0" fillId="0" borderId="0" xfId="0" applyFont="1" applyFill="1" applyAlignment="1">
      <alignment horizontal="left"/>
    </xf>
    <xf numFmtId="0" fontId="0" fillId="0" borderId="0" xfId="0" applyFont="1" applyFill="1" applyAlignment="1">
      <alignment horizontal="left" vertical="center"/>
    </xf>
    <xf numFmtId="49" fontId="0" fillId="0" borderId="0" xfId="0" applyNumberFormat="1" applyFont="1" applyFill="1" applyAlignment="1">
      <alignment horizontal="left"/>
    </xf>
    <xf numFmtId="0" fontId="0" fillId="0" borderId="0" xfId="0" applyNumberFormat="1" applyFont="1" applyFill="1" applyAlignment="1">
      <alignment horizontal="left"/>
    </xf>
    <xf numFmtId="0" fontId="11" fillId="0" borderId="0" xfId="52" applyFont="1" applyAlignment="1">
      <alignment horizontal="left"/>
      <protection/>
    </xf>
    <xf numFmtId="0" fontId="11" fillId="0" borderId="0" xfId="52" applyFont="1" applyFill="1" applyAlignment="1">
      <alignment horizontal="left"/>
      <protection/>
    </xf>
    <xf numFmtId="0" fontId="11" fillId="22" borderId="0" xfId="52" applyFont="1" applyFill="1" applyAlignment="1">
      <alignment horizontal="left" vertical="center"/>
      <protection/>
    </xf>
    <xf numFmtId="0" fontId="11" fillId="0" borderId="0" xfId="0" applyFont="1" applyFill="1" applyAlignment="1">
      <alignment horizontal="left" vertical="center"/>
    </xf>
    <xf numFmtId="0" fontId="0" fillId="0" borderId="0" xfId="0" applyFont="1" applyFill="1" applyBorder="1" applyAlignment="1">
      <alignment horizontal="left" vertical="center"/>
    </xf>
    <xf numFmtId="0" fontId="31" fillId="0" borderId="0" xfId="0" applyFont="1" applyAlignment="1">
      <alignment horizontal="left" vertical="center"/>
    </xf>
    <xf numFmtId="0" fontId="16" fillId="9" borderId="15" xfId="0" applyFont="1" applyFill="1" applyBorder="1" applyAlignment="1">
      <alignment horizontal="center" vertical="center" wrapText="1"/>
    </xf>
    <xf numFmtId="0" fontId="16" fillId="7" borderId="15" xfId="52" applyNumberFormat="1" applyFont="1" applyFill="1" applyBorder="1" applyAlignment="1">
      <alignment horizontal="center" vertical="center" wrapText="1"/>
      <protection/>
    </xf>
    <xf numFmtId="0" fontId="16" fillId="9" borderId="0" xfId="0" applyFont="1" applyFill="1" applyAlignment="1">
      <alignment horizontal="center" vertical="center" wrapText="1"/>
    </xf>
    <xf numFmtId="0" fontId="0" fillId="0" borderId="0" xfId="0" applyFont="1" applyAlignment="1">
      <alignment horizontal="right"/>
    </xf>
    <xf numFmtId="0" fontId="0" fillId="0" borderId="0" xfId="0" applyFont="1" applyFill="1" applyAlignment="1">
      <alignment horizontal="right"/>
    </xf>
    <xf numFmtId="0" fontId="0" fillId="0" borderId="0" xfId="0" applyNumberFormat="1" applyFont="1" applyFill="1" applyBorder="1" applyAlignment="1">
      <alignment horizontal="right"/>
    </xf>
    <xf numFmtId="0" fontId="0" fillId="0" borderId="0" xfId="0" applyFont="1" applyFill="1" applyAlignment="1">
      <alignment horizontal="right" vertical="center"/>
    </xf>
    <xf numFmtId="0" fontId="0" fillId="0" borderId="0" xfId="0" applyNumberFormat="1" applyFont="1" applyFill="1" applyAlignment="1">
      <alignment horizontal="right"/>
    </xf>
    <xf numFmtId="0" fontId="11" fillId="0" borderId="0" xfId="52" applyFont="1" applyFill="1" applyAlignment="1">
      <alignment horizontal="left" vertical="center"/>
      <protection/>
    </xf>
    <xf numFmtId="0" fontId="0" fillId="0" borderId="24" xfId="0" applyFont="1" applyFill="1" applyBorder="1" applyAlignment="1">
      <alignment/>
    </xf>
    <xf numFmtId="0" fontId="45" fillId="0" borderId="0" xfId="0" applyFont="1" applyFill="1" applyAlignment="1">
      <alignment horizontal="left" vertical="center"/>
    </xf>
    <xf numFmtId="0" fontId="3" fillId="23" borderId="22" xfId="52" applyFont="1" applyFill="1" applyBorder="1" applyAlignment="1">
      <alignment horizontal="left" vertical="center" wrapText="1"/>
      <protection/>
    </xf>
    <xf numFmtId="0" fontId="3" fillId="23" borderId="22" xfId="52" applyFont="1" applyFill="1" applyBorder="1" applyAlignment="1" applyProtection="1">
      <alignment horizontal="left" vertical="center" wrapText="1"/>
      <protection locked="0"/>
    </xf>
    <xf numFmtId="0" fontId="3" fillId="22" borderId="23" xfId="52" applyFont="1" applyFill="1" applyBorder="1" applyAlignment="1">
      <alignment horizontal="left" vertical="center" wrapText="1"/>
      <protection/>
    </xf>
    <xf numFmtId="0" fontId="3" fillId="22" borderId="5" xfId="52" applyFont="1" applyFill="1" applyBorder="1" applyAlignment="1">
      <alignment horizontal="left" vertical="center" wrapText="1"/>
      <protection/>
    </xf>
    <xf numFmtId="0" fontId="0" fillId="24" borderId="6" xfId="0" applyFill="1" applyBorder="1" applyProtection="1">
      <protection locked="0"/>
    </xf>
    <xf numFmtId="0" fontId="3" fillId="0" borderId="22" xfId="52" applyFont="1" applyFill="1" applyBorder="1" applyAlignment="1">
      <alignment horizontal="left" vertical="center" wrapText="1"/>
      <protection/>
    </xf>
    <xf numFmtId="0" fontId="3" fillId="0" borderId="22" xfId="52" applyFont="1" applyFill="1" applyBorder="1" applyAlignment="1" applyProtection="1">
      <alignment horizontal="left" vertical="center" wrapText="1"/>
      <protection locked="0"/>
    </xf>
    <xf numFmtId="0" fontId="40" fillId="0" borderId="22" xfId="52" applyFont="1" applyFill="1" applyBorder="1" applyAlignment="1" applyProtection="1">
      <alignment horizontal="left" vertical="center" wrapText="1"/>
      <protection locked="0"/>
    </xf>
    <xf numFmtId="0" fontId="26" fillId="9" borderId="0" xfId="0" applyFont="1" applyFill="1" applyBorder="1" applyAlignment="1" applyProtection="1">
      <alignment horizontal="center" vertical="center" wrapText="1"/>
      <protection/>
    </xf>
    <xf numFmtId="0" fontId="26" fillId="14" borderId="0" xfId="0" applyFont="1" applyFill="1" applyBorder="1" applyAlignment="1" applyProtection="1">
      <alignment horizontal="center" vertical="center" wrapText="1"/>
      <protection/>
    </xf>
    <xf numFmtId="0" fontId="26" fillId="14" borderId="6" xfId="0" applyFont="1" applyFill="1" applyBorder="1" applyAlignment="1" applyProtection="1">
      <alignment horizontal="center" vertical="center" wrapText="1"/>
      <protection/>
    </xf>
    <xf numFmtId="0" fontId="29" fillId="14" borderId="5" xfId="0" applyFont="1" applyFill="1" applyBorder="1" applyAlignment="1" applyProtection="1">
      <alignment horizontal="center" vertical="center" wrapText="1"/>
      <protection/>
    </xf>
    <xf numFmtId="0" fontId="29" fillId="14" borderId="7" xfId="0" applyFont="1" applyFill="1" applyBorder="1" applyAlignment="1" applyProtection="1">
      <alignment horizontal="center" vertical="center" wrapText="1"/>
      <protection/>
    </xf>
    <xf numFmtId="0" fontId="28" fillId="15" borderId="1" xfId="52" applyFont="1" applyFill="1" applyBorder="1" applyAlignment="1" applyProtection="1">
      <alignment horizontal="center" vertical="center" wrapText="1"/>
      <protection/>
    </xf>
    <xf numFmtId="0" fontId="28" fillId="15" borderId="4" xfId="52" applyFont="1" applyFill="1" applyBorder="1" applyAlignment="1" applyProtection="1">
      <alignment horizontal="center" vertical="center" wrapText="1"/>
      <protection/>
    </xf>
    <xf numFmtId="0" fontId="0" fillId="7" borderId="25" xfId="0" applyFont="1" applyFill="1" applyBorder="1" applyAlignment="1" applyProtection="1">
      <alignment horizontal="center" vertical="center" wrapText="1"/>
      <protection/>
    </xf>
    <xf numFmtId="0" fontId="0" fillId="0" borderId="26" xfId="0" applyBorder="1" applyAlignment="1" applyProtection="1">
      <alignment horizontal="center" vertical="center" wrapText="1"/>
      <protection/>
    </xf>
    <xf numFmtId="0" fontId="26" fillId="7" borderId="13" xfId="0" applyFont="1" applyFill="1" applyBorder="1" applyAlignment="1" applyProtection="1">
      <alignment horizontal="center" vertical="center" wrapText="1"/>
      <protection/>
    </xf>
    <xf numFmtId="0" fontId="26" fillId="7" borderId="13" xfId="0" applyFont="1" applyFill="1" applyBorder="1" applyAlignment="1" applyProtection="1">
      <alignment horizontal="center" wrapText="1"/>
      <protection/>
    </xf>
    <xf numFmtId="0" fontId="28" fillId="12" borderId="13" xfId="52" applyFont="1" applyFill="1" applyBorder="1" applyAlignment="1" applyProtection="1">
      <alignment horizontal="center" vertical="center" wrapText="1"/>
      <protection/>
    </xf>
    <xf numFmtId="0" fontId="26" fillId="0" borderId="13" xfId="0" applyFont="1" applyBorder="1" applyAlignment="1" applyProtection="1">
      <alignment horizontal="center" wrapText="1"/>
      <protection/>
    </xf>
    <xf numFmtId="0" fontId="26" fillId="11" borderId="25" xfId="0" applyFont="1" applyFill="1" applyBorder="1" applyAlignment="1" applyProtection="1">
      <alignment horizontal="center" vertical="center"/>
      <protection/>
    </xf>
    <xf numFmtId="0" fontId="2" fillId="0" borderId="27" xfId="0" applyFont="1" applyBorder="1" applyAlignment="1" applyProtection="1">
      <alignment horizontal="center" vertical="center"/>
      <protection/>
    </xf>
    <xf numFmtId="0" fontId="2" fillId="0" borderId="26" xfId="0" applyFont="1" applyBorder="1" applyAlignment="1" applyProtection="1">
      <alignment horizontal="center" vertical="center"/>
      <protection/>
    </xf>
    <xf numFmtId="0" fontId="2" fillId="0" borderId="28" xfId="0" applyFont="1" applyBorder="1" applyAlignment="1" applyProtection="1">
      <alignment horizontal="center" vertical="center"/>
      <protection/>
    </xf>
    <xf numFmtId="0" fontId="2" fillId="0" borderId="29" xfId="0" applyFont="1" applyBorder="1" applyAlignment="1" applyProtection="1">
      <alignment horizontal="center" vertical="center"/>
      <protection/>
    </xf>
    <xf numFmtId="0" fontId="2" fillId="0" borderId="14" xfId="0" applyFont="1" applyBorder="1" applyAlignment="1" applyProtection="1">
      <alignment horizontal="center" vertical="center"/>
      <protection/>
    </xf>
    <xf numFmtId="0" fontId="28" fillId="13" borderId="13" xfId="52" applyFont="1" applyFill="1" applyBorder="1" applyAlignment="1" applyProtection="1">
      <alignment horizontal="center" vertical="center" wrapText="1"/>
      <protection/>
    </xf>
  </cellXfs>
  <cellStyles count="387">
    <cellStyle name="Normal" xfId="0" builtinId="0"/>
    <cellStyle name="Percent" xfId="15"/>
    <cellStyle name="Currency" xfId="16"/>
    <cellStyle name="Currency [0]" xfId="17"/>
    <cellStyle name="Comma" xfId="18"/>
    <cellStyle name="Comma [0]" xfId="19"/>
    <cellStyle name="Normal 4" xfId="20"/>
    <cellStyle name="Hyperlink" xfId="21" hidden="1"/>
    <cellStyle name="Followed Hyperlink" xfId="22" hidden="1"/>
    <cellStyle name="Hyperlink" xfId="23" hidden="1"/>
    <cellStyle name="Followed Hyperlink" xfId="24" hidden="1"/>
    <cellStyle name="Hyperlink" xfId="25" hidden="1"/>
    <cellStyle name="Followed Hyperlink" xfId="26" hidden="1"/>
    <cellStyle name="Hyperlink" xfId="27" hidden="1"/>
    <cellStyle name="Followed Hyperlink" xfId="28" hidden="1"/>
    <cellStyle name="Hyperlink" xfId="29" hidden="1"/>
    <cellStyle name="Followed Hyperlink" xfId="30" hidden="1"/>
    <cellStyle name="Hyperlink" xfId="31" hidden="1"/>
    <cellStyle name="Followed Hyperlink" xfId="32" hidden="1"/>
    <cellStyle name="Hyperlink" xfId="33" hidden="1"/>
    <cellStyle name="Followed Hyperlink" xfId="34" hidden="1"/>
    <cellStyle name="Hyperlink" xfId="35" hidden="1"/>
    <cellStyle name="Followed Hyperlink" xfId="36" hidden="1"/>
    <cellStyle name="Hyperlink" xfId="37" hidden="1"/>
    <cellStyle name="Followed Hyperlink" xfId="38" hidden="1"/>
    <cellStyle name="Hyperlink" xfId="39" hidden="1"/>
    <cellStyle name="Followed Hyperlink" xfId="40" hidden="1"/>
    <cellStyle name="Hyperlink" xfId="41" hidden="1"/>
    <cellStyle name="Followed Hyperlink" xfId="42" hidden="1"/>
    <cellStyle name="Hyperlink" xfId="43" hidden="1"/>
    <cellStyle name="Followed Hyperlink" xfId="44" hidden="1"/>
    <cellStyle name="Hyperlink" xfId="45" hidden="1"/>
    <cellStyle name="Followed Hyperlink" xfId="46" hidden="1"/>
    <cellStyle name="Hyperlink" xfId="47" hidden="1"/>
    <cellStyle name="Followed Hyperlink" xfId="48" hidden="1"/>
    <cellStyle name="Hyperlink" xfId="49" hidden="1"/>
    <cellStyle name="Followed Hyperlink" xfId="50" hidden="1"/>
    <cellStyle name="Normal 3" xfId="51"/>
    <cellStyle name="Normal 2" xfId="52"/>
    <cellStyle name="20% - Accent1 2" xfId="53"/>
    <cellStyle name="20% - Accent2 2" xfId="54"/>
    <cellStyle name="20% - Accent3 2" xfId="55"/>
    <cellStyle name="20% - Accent4 2" xfId="56"/>
    <cellStyle name="20% - Accent5 2" xfId="57"/>
    <cellStyle name="20% - Accent6 2" xfId="58"/>
    <cellStyle name="40% - Accent1 2" xfId="59"/>
    <cellStyle name="40% - Accent2 2" xfId="60"/>
    <cellStyle name="40% - Accent3 2" xfId="61"/>
    <cellStyle name="40% - Accent4 2" xfId="62"/>
    <cellStyle name="40% - Accent5 2" xfId="63"/>
    <cellStyle name="40% - Accent6 2"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Bad 2" xfId="77"/>
    <cellStyle name="Calculation 2" xfId="78"/>
    <cellStyle name="Check Cell 2" xfId="79"/>
    <cellStyle name="Explanatory Text 2" xfId="80"/>
    <cellStyle name="Good 2" xfId="81"/>
    <cellStyle name="Heading 1 2" xfId="82"/>
    <cellStyle name="Heading 2 2" xfId="83"/>
    <cellStyle name="Heading 3 2" xfId="84"/>
    <cellStyle name="Heading 4 2" xfId="85"/>
    <cellStyle name="Input 2" xfId="86"/>
    <cellStyle name="Linked Cell 2" xfId="87"/>
    <cellStyle name="Neutral 2" xfId="88"/>
    <cellStyle name="Note 2" xfId="89"/>
    <cellStyle name="Output 2" xfId="90"/>
    <cellStyle name="Title 2" xfId="91"/>
    <cellStyle name="Total 2" xfId="92"/>
    <cellStyle name="Warning Text 2" xfId="93"/>
    <cellStyle name="Hyperlink" xfId="94" hidden="1"/>
    <cellStyle name="Followed Hyperlink" xfId="95" hidden="1"/>
    <cellStyle name="Hyperlink" xfId="96" hidden="1"/>
    <cellStyle name="Followed Hyperlink" xfId="97" hidden="1"/>
    <cellStyle name="Hyperlink" xfId="98" hidden="1"/>
    <cellStyle name="Followed Hyperlink" xfId="99" hidden="1"/>
    <cellStyle name="Hyperlink" xfId="100" hidden="1"/>
    <cellStyle name="Followed Hyperlink" xfId="101" hidden="1"/>
    <cellStyle name="Hyperlink" xfId="102" hidden="1"/>
    <cellStyle name="Followed Hyperlink" xfId="103" hidden="1"/>
    <cellStyle name="Hyperlink" xfId="104" hidden="1"/>
    <cellStyle name="Followed Hyperlink" xfId="105" hidden="1"/>
    <cellStyle name="Hyperlink" xfId="106" hidden="1"/>
    <cellStyle name="Followed Hyperlink" xfId="107" hidden="1"/>
    <cellStyle name="Hyperlink" xfId="108" hidden="1"/>
    <cellStyle name="Followed Hyperlink" xfId="109" hidden="1"/>
    <cellStyle name="Hyperlink" xfId="110" hidden="1"/>
    <cellStyle name="Followed Hyperlink" xfId="111" hidden="1"/>
    <cellStyle name="Hyperlink" xfId="112" hidden="1"/>
    <cellStyle name="Followed Hyperlink" xfId="113" hidden="1"/>
    <cellStyle name="Hyperlink" xfId="114" hidden="1"/>
    <cellStyle name="Followed Hyperlink" xfId="115" hidden="1"/>
    <cellStyle name="Hyperlink" xfId="116" hidden="1"/>
    <cellStyle name="Followed Hyperlink" xfId="117" hidden="1"/>
    <cellStyle name="Hyperlink" xfId="118" hidden="1"/>
    <cellStyle name="Followed Hyperlink" xfId="119" hidden="1"/>
    <cellStyle name="Hyperlink" xfId="120" hidden="1"/>
    <cellStyle name="Followed Hyperlink" xfId="121" hidden="1"/>
    <cellStyle name="Hyperlink" xfId="122" hidden="1"/>
    <cellStyle name="Followed Hyperlink" xfId="123" hidden="1"/>
    <cellStyle name="Followed Hyperlink" xfId="124" hidden="1"/>
    <cellStyle name="Hyperlink" xfId="125" hidden="1"/>
    <cellStyle name="Followed Hyperlink" xfId="126" hidden="1"/>
    <cellStyle name="Hyperlink" xfId="127" hidden="1"/>
    <cellStyle name="Followed Hyperlink" xfId="128" hidden="1"/>
    <cellStyle name="Hyperlink" xfId="129" hidden="1"/>
    <cellStyle name="Followed Hyperlink" xfId="130" hidden="1"/>
    <cellStyle name="Hyperlink" xfId="131" hidden="1"/>
    <cellStyle name="Followed Hyperlink" xfId="132" hidden="1"/>
    <cellStyle name="Hyperlink" xfId="133" hidden="1"/>
    <cellStyle name="Followed Hyperlink" xfId="134" hidden="1"/>
    <cellStyle name="Hyperlink" xfId="135" hidden="1"/>
    <cellStyle name="Followed Hyperlink" xfId="136" hidden="1"/>
    <cellStyle name="Hyperlink" xfId="137" hidden="1"/>
    <cellStyle name="Followed Hyperlink" xfId="138" hidden="1"/>
    <cellStyle name="Hyperlink" xfId="139" hidden="1"/>
    <cellStyle name="Followed Hyperlink" xfId="140" hidden="1"/>
    <cellStyle name="Hyperlink" xfId="141" hidden="1"/>
    <cellStyle name="Followed Hyperlink" xfId="142" hidden="1"/>
    <cellStyle name="Hyperlink" xfId="143" hidden="1"/>
    <cellStyle name="Followed Hyperlink" xfId="144" hidden="1"/>
    <cellStyle name="Hyperlink" xfId="145" hidden="1"/>
    <cellStyle name="Followed Hyperlink" xfId="146" hidden="1"/>
    <cellStyle name="Hyperlink" xfId="147" hidden="1"/>
    <cellStyle name="Followed Hyperlink" xfId="148" hidden="1"/>
    <cellStyle name="Hyperlink" xfId="149" hidden="1"/>
    <cellStyle name="Followed Hyperlink" xfId="150" hidden="1"/>
    <cellStyle name="Hyperlink" xfId="151" hidden="1"/>
    <cellStyle name="Followed Hyperlink" xfId="152" hidden="1"/>
    <cellStyle name="Hyperlink" xfId="153" hidden="1"/>
    <cellStyle name="Followed Hyperlink" xfId="154" hidden="1"/>
    <cellStyle name="Hyperlink" xfId="155" hidden="1"/>
    <cellStyle name="Hyperlink" xfId="156" hidden="1"/>
    <cellStyle name="Followed Hyperlink" xfId="157" hidden="1"/>
    <cellStyle name="Hyperlink" xfId="158" hidden="1"/>
    <cellStyle name="Followed Hyperlink" xfId="159" hidden="1"/>
    <cellStyle name="Hyperlink" xfId="160" hidden="1"/>
    <cellStyle name="Followed Hyperlink" xfId="161" hidden="1"/>
    <cellStyle name="Hyperlink" xfId="162" hidden="1"/>
    <cellStyle name="Followed Hyperlink" xfId="163" hidden="1"/>
    <cellStyle name="Hyperlink" xfId="164" hidden="1"/>
    <cellStyle name="Followed Hyperlink" xfId="165" hidden="1"/>
    <cellStyle name="Hyperlink" xfId="166" hidden="1"/>
    <cellStyle name="Followed Hyperlink" xfId="167" hidden="1"/>
    <cellStyle name="Hyperlink" xfId="168" hidden="1"/>
    <cellStyle name="Followed Hyperlink" xfId="169" hidden="1"/>
    <cellStyle name="Hyperlink" xfId="170" hidden="1"/>
    <cellStyle name="Followed Hyperlink" xfId="171" hidden="1"/>
    <cellStyle name="Hyperlink" xfId="172" hidden="1"/>
    <cellStyle name="Followed Hyperlink" xfId="173" hidden="1"/>
    <cellStyle name="Hyperlink" xfId="174" hidden="1"/>
    <cellStyle name="Followed Hyperlink" xfId="175" hidden="1"/>
    <cellStyle name="Hyperlink" xfId="176" hidden="1"/>
    <cellStyle name="Followed Hyperlink" xfId="177" hidden="1"/>
    <cellStyle name="Hyperlink" xfId="178" hidden="1"/>
    <cellStyle name="Followed Hyperlink" xfId="179" hidden="1"/>
    <cellStyle name="Hyperlink" xfId="180" hidden="1"/>
    <cellStyle name="Followed Hyperlink" xfId="181" hidden="1"/>
    <cellStyle name="Hyperlink" xfId="182" hidden="1"/>
    <cellStyle name="Followed Hyperlink" xfId="183" hidden="1"/>
    <cellStyle name="Hyperlink" xfId="184" hidden="1"/>
    <cellStyle name="Followed Hyperlink" xfId="185" hidden="1"/>
    <cellStyle name="Hyperlink" xfId="186" hidden="1"/>
    <cellStyle name="Followed Hyperlink" xfId="187" hidden="1"/>
    <cellStyle name="Hyperlink" xfId="188" hidden="1"/>
    <cellStyle name="Followed Hyperlink" xfId="189" hidden="1"/>
    <cellStyle name="Hyperlink" xfId="190" hidden="1"/>
    <cellStyle name="Followed Hyperlink" xfId="191" hidden="1"/>
    <cellStyle name="Hyperlink" xfId="192" hidden="1"/>
    <cellStyle name="Followed Hyperlink" xfId="193" hidden="1"/>
    <cellStyle name="Hyperlink" xfId="194" hidden="1"/>
    <cellStyle name="Followed Hyperlink" xfId="195" hidden="1"/>
    <cellStyle name="Hyperlink" xfId="196" hidden="1"/>
    <cellStyle name="Followed Hyperlink" xfId="197" hidden="1"/>
    <cellStyle name="Hyperlink" xfId="198" hidden="1"/>
    <cellStyle name="Followed Hyperlink" xfId="199" hidden="1"/>
    <cellStyle name="Hyperlink" xfId="200" hidden="1"/>
    <cellStyle name="Followed Hyperlink" xfId="201" hidden="1"/>
    <cellStyle name="Hyperlink" xfId="202" hidden="1"/>
    <cellStyle name="Followed Hyperlink" xfId="203" hidden="1"/>
    <cellStyle name="Hyperlink" xfId="204" hidden="1"/>
    <cellStyle name="Followed Hyperlink" xfId="205" hidden="1"/>
    <cellStyle name="Hyperlink" xfId="206" hidden="1"/>
    <cellStyle name="Followed Hyperlink" xfId="207" hidden="1"/>
    <cellStyle name="Hyperlink" xfId="208" hidden="1"/>
    <cellStyle name="Followed Hyperlink" xfId="209" hidden="1"/>
    <cellStyle name="Hyperlink" xfId="210" hidden="1"/>
    <cellStyle name="Followed Hyperlink" xfId="211" hidden="1"/>
    <cellStyle name="Hyperlink" xfId="212" hidden="1"/>
    <cellStyle name="Followed Hyperlink" xfId="213" hidden="1"/>
    <cellStyle name="Hyperlink 2" xfId="214"/>
    <cellStyle name="Followed Hyperlink 2" xfId="215"/>
    <cellStyle name="Hyperlink 3" xfId="216"/>
    <cellStyle name="Followed Hyperlink 3" xfId="217"/>
    <cellStyle name="Hyperlink 4" xfId="218"/>
    <cellStyle name="Followed Hyperlink 4" xfId="219"/>
    <cellStyle name="Hyperlink 5" xfId="220"/>
    <cellStyle name="Followed Hyperlink 5" xfId="221"/>
    <cellStyle name="Hyperlink 6" xfId="222"/>
    <cellStyle name="Followed Hyperlink 6" xfId="223"/>
    <cellStyle name="Hyperlink 7" xfId="224"/>
    <cellStyle name="Followed Hyperlink 7" xfId="225"/>
    <cellStyle name="Hyperlink 8" xfId="226"/>
    <cellStyle name="Followed Hyperlink 8" xfId="227"/>
    <cellStyle name="Hyperlink 9" xfId="228"/>
    <cellStyle name="Followed Hyperlink 9" xfId="229"/>
    <cellStyle name="Hyperlink 10" xfId="230"/>
    <cellStyle name="Followed Hyperlink 10" xfId="231"/>
    <cellStyle name="Hyperlink 11" xfId="232"/>
    <cellStyle name="Followed Hyperlink 11" xfId="233"/>
    <cellStyle name="Hyperlink 12" xfId="234"/>
    <cellStyle name="Followed Hyperlink 12" xfId="235"/>
    <cellStyle name="Hyperlink 13" xfId="236"/>
    <cellStyle name="Followed Hyperlink 13" xfId="237"/>
    <cellStyle name="Hyperlink 14" xfId="238"/>
    <cellStyle name="Followed Hyperlink 14" xfId="239"/>
    <cellStyle name="Hyperlink 15" xfId="240"/>
    <cellStyle name="Followed Hyperlink 15" xfId="241"/>
    <cellStyle name="Hyperlink 16" xfId="242"/>
    <cellStyle name="Followed Hyperlink 16" xfId="243"/>
    <cellStyle name="Normal 2 2" xfId="244"/>
    <cellStyle name="Hyperlink" xfId="245" hidden="1"/>
    <cellStyle name="Followed Hyperlink" xfId="246" hidden="1"/>
    <cellStyle name="Hyperlink" xfId="247" hidden="1"/>
    <cellStyle name="Followed Hyperlink" xfId="248" hidden="1"/>
    <cellStyle name="Hyperlink" xfId="249" hidden="1"/>
    <cellStyle name="Followed Hyperlink" xfId="250" hidden="1"/>
    <cellStyle name="Hyperlink" xfId="251" hidden="1"/>
    <cellStyle name="Followed Hyperlink" xfId="252" hidden="1"/>
    <cellStyle name="Hyperlink" xfId="253" hidden="1"/>
    <cellStyle name="Followed Hyperlink" xfId="254" hidden="1"/>
    <cellStyle name="Hyperlink" xfId="255" hidden="1"/>
    <cellStyle name="Followed Hyperlink" xfId="256" hidden="1"/>
    <cellStyle name="Hyperlink" xfId="257" hidden="1"/>
    <cellStyle name="Followed Hyperlink" xfId="258" hidden="1"/>
    <cellStyle name="Hyperlink" xfId="259" hidden="1"/>
    <cellStyle name="Followed Hyperlink" xfId="260" hidden="1"/>
    <cellStyle name="Hyperlink" xfId="261" hidden="1"/>
    <cellStyle name="Followed Hyperlink" xfId="262" hidden="1"/>
    <cellStyle name="Hyperlink" xfId="263" hidden="1"/>
    <cellStyle name="Followed Hyperlink" xfId="264" hidden="1"/>
    <cellStyle name="Hyperlink" xfId="265" hidden="1"/>
    <cellStyle name="Followed Hyperlink" xfId="266" hidden="1"/>
    <cellStyle name="Hyperlink" xfId="267" hidden="1"/>
    <cellStyle name="Followed Hyperlink" xfId="268" hidden="1"/>
    <cellStyle name="Hyperlink" xfId="269" hidden="1"/>
    <cellStyle name="Followed Hyperlink" xfId="270" hidden="1"/>
    <cellStyle name="Hyperlink" xfId="271" hidden="1"/>
    <cellStyle name="Followed Hyperlink" xfId="272" hidden="1"/>
    <cellStyle name="Hyperlink" xfId="273" hidden="1"/>
    <cellStyle name="Followed Hyperlink" xfId="274" hidden="1"/>
    <cellStyle name="Hyperlink" xfId="275" hidden="1"/>
    <cellStyle name="Followed Hyperlink" xfId="276" hidden="1"/>
    <cellStyle name="Hyperlink" xfId="277" hidden="1"/>
    <cellStyle name="Followed Hyperlink" xfId="278" hidden="1"/>
    <cellStyle name="Hyperlink" xfId="279" hidden="1"/>
    <cellStyle name="Followed Hyperlink" xfId="280" hidden="1"/>
    <cellStyle name="Hyperlink" xfId="281" hidden="1"/>
    <cellStyle name="Followed Hyperlink" xfId="282" hidden="1"/>
    <cellStyle name="Hyperlink" xfId="283" hidden="1"/>
    <cellStyle name="Followed Hyperlink" xfId="284" hidden="1"/>
    <cellStyle name="Hyperlink" xfId="285" hidden="1"/>
    <cellStyle name="Followed Hyperlink" xfId="286" hidden="1"/>
    <cellStyle name="Hyperlink" xfId="287" hidden="1"/>
    <cellStyle name="Followed Hyperlink" xfId="288" hidden="1"/>
    <cellStyle name="Hyperlink" xfId="289" hidden="1"/>
    <cellStyle name="Followed Hyperlink" xfId="290" hidden="1"/>
    <cellStyle name="Hyperlink" xfId="291" hidden="1"/>
    <cellStyle name="Followed Hyperlink" xfId="292" hidden="1"/>
    <cellStyle name="Hyperlink" xfId="293" hidden="1"/>
    <cellStyle name="Followed Hyperlink" xfId="294" hidden="1"/>
    <cellStyle name="Hyperlink" xfId="295" hidden="1"/>
    <cellStyle name="Followed Hyperlink" xfId="296" hidden="1"/>
    <cellStyle name="Hyperlink" xfId="297" hidden="1"/>
    <cellStyle name="Followed Hyperlink" xfId="298" hidden="1"/>
    <cellStyle name="Hyperlink" xfId="299" hidden="1"/>
    <cellStyle name="Followed Hyperlink" xfId="300" hidden="1"/>
    <cellStyle name="Hyperlink" xfId="301" hidden="1"/>
    <cellStyle name="Followed Hyperlink" xfId="302" hidden="1"/>
    <cellStyle name="Hyperlink" xfId="303" hidden="1"/>
    <cellStyle name="Followed Hyperlink" xfId="304" hidden="1"/>
    <cellStyle name="Followed Hyperlink" xfId="305" hidden="1"/>
    <cellStyle name="Hyperlink" xfId="306" hidden="1"/>
    <cellStyle name="Followed Hyperlink" xfId="307" hidden="1"/>
    <cellStyle name="Hyperlink" xfId="308" hidden="1"/>
    <cellStyle name="Followed Hyperlink" xfId="309" hidden="1"/>
    <cellStyle name="Hyperlink" xfId="310" hidden="1"/>
    <cellStyle name="Followed Hyperlink" xfId="311" hidden="1"/>
    <cellStyle name="Hyperlink" xfId="312" hidden="1"/>
    <cellStyle name="Followed Hyperlink" xfId="313" hidden="1"/>
    <cellStyle name="Hyperlink" xfId="314" hidden="1"/>
    <cellStyle name="Followed Hyperlink" xfId="315" hidden="1"/>
    <cellStyle name="Hyperlink" xfId="316" hidden="1"/>
    <cellStyle name="Followed Hyperlink" xfId="317" hidden="1"/>
    <cellStyle name="Hyperlink" xfId="318" hidden="1"/>
    <cellStyle name="Followed Hyperlink" xfId="319" hidden="1"/>
    <cellStyle name="Hyperlink" xfId="320" hidden="1"/>
    <cellStyle name="Followed Hyperlink" xfId="321" hidden="1"/>
    <cellStyle name="Hyperlink" xfId="322" hidden="1"/>
    <cellStyle name="Followed Hyperlink" xfId="323" hidden="1"/>
    <cellStyle name="Hyperlink" xfId="324" hidden="1"/>
    <cellStyle name="Followed Hyperlink" xfId="325" hidden="1"/>
    <cellStyle name="Hyperlink" xfId="326" hidden="1"/>
    <cellStyle name="Followed Hyperlink" xfId="327" hidden="1"/>
    <cellStyle name="Hyperlink" xfId="328" hidden="1"/>
    <cellStyle name="Followed Hyperlink" xfId="329" hidden="1"/>
    <cellStyle name="Hyperlink" xfId="330" hidden="1"/>
    <cellStyle name="Followed Hyperlink" xfId="331" hidden="1"/>
    <cellStyle name="Hyperlink" xfId="332" hidden="1"/>
    <cellStyle name="Followed Hyperlink" xfId="333" hidden="1"/>
    <cellStyle name="Hyperlink" xfId="334" hidden="1"/>
    <cellStyle name="Followed Hyperlink" xfId="335" hidden="1"/>
    <cellStyle name="Hyperlink" xfId="336" hidden="1"/>
    <cellStyle name="Hyperlink" xfId="337" hidden="1"/>
    <cellStyle name="Followed Hyperlink" xfId="338" hidden="1"/>
    <cellStyle name="Hyperlink" xfId="339" hidden="1"/>
    <cellStyle name="Followed Hyperlink" xfId="340" hidden="1"/>
    <cellStyle name="Hyperlink" xfId="341" hidden="1"/>
    <cellStyle name="Followed Hyperlink" xfId="342" hidden="1"/>
    <cellStyle name="Hyperlink" xfId="343" hidden="1"/>
    <cellStyle name="Followed Hyperlink" xfId="344" hidden="1"/>
    <cellStyle name="Hyperlink" xfId="345" hidden="1"/>
    <cellStyle name="Followed Hyperlink" xfId="346" hidden="1"/>
    <cellStyle name="Hyperlink" xfId="347" hidden="1"/>
    <cellStyle name="Followed Hyperlink" xfId="348" hidden="1"/>
    <cellStyle name="Hyperlink" xfId="349" hidden="1"/>
    <cellStyle name="Followed Hyperlink" xfId="350" hidden="1"/>
    <cellStyle name="Hyperlink" xfId="351" hidden="1"/>
    <cellStyle name="Followed Hyperlink" xfId="352" hidden="1"/>
    <cellStyle name="Hyperlink" xfId="353" hidden="1"/>
    <cellStyle name="Followed Hyperlink" xfId="354" hidden="1"/>
    <cellStyle name="Hyperlink" xfId="355" hidden="1"/>
    <cellStyle name="Followed Hyperlink" xfId="356" hidden="1"/>
    <cellStyle name="Hyperlink" xfId="357" hidden="1"/>
    <cellStyle name="Followed Hyperlink" xfId="358" hidden="1"/>
    <cellStyle name="Hyperlink" xfId="359" hidden="1"/>
    <cellStyle name="Followed Hyperlink" xfId="360" hidden="1"/>
    <cellStyle name="Hyperlink" xfId="361" hidden="1"/>
    <cellStyle name="Followed Hyperlink" xfId="362" hidden="1"/>
    <cellStyle name="Hyperlink" xfId="363" hidden="1"/>
    <cellStyle name="Followed Hyperlink" xfId="364" hidden="1"/>
    <cellStyle name="Hyperlink" xfId="365" hidden="1"/>
    <cellStyle name="Followed Hyperlink" xfId="366" hidden="1"/>
    <cellStyle name="Hyperlink" xfId="367" hidden="1"/>
    <cellStyle name="Followed Hyperlink" xfId="368" hidden="1"/>
    <cellStyle name="Hyperlink" xfId="369" hidden="1"/>
    <cellStyle name="Followed Hyperlink" xfId="370" hidden="1"/>
    <cellStyle name="Hyperlink" xfId="371" hidden="1"/>
    <cellStyle name="Followed Hyperlink" xfId="372" hidden="1"/>
    <cellStyle name="Hyperlink" xfId="373" hidden="1"/>
    <cellStyle name="Followed Hyperlink" xfId="374" hidden="1"/>
    <cellStyle name="Hyperlink" xfId="375" hidden="1"/>
    <cellStyle name="Followed Hyperlink" xfId="376" hidden="1"/>
    <cellStyle name="Hyperlink" xfId="377" hidden="1"/>
    <cellStyle name="Followed Hyperlink" xfId="378" hidden="1"/>
    <cellStyle name="Hyperlink" xfId="379" hidden="1"/>
    <cellStyle name="Followed Hyperlink" xfId="380" hidden="1"/>
    <cellStyle name="Hyperlink" xfId="381" hidden="1"/>
    <cellStyle name="Followed Hyperlink" xfId="382" hidden="1"/>
    <cellStyle name="Hyperlink" xfId="383" hidden="1"/>
    <cellStyle name="Followed Hyperlink" xfId="384" hidden="1"/>
    <cellStyle name="Hyperlink" xfId="385" hidden="1"/>
    <cellStyle name="Followed Hyperlink" xfId="386" hidden="1"/>
    <cellStyle name="Hyperlink" xfId="387" hidden="1"/>
    <cellStyle name="Followed Hyperlink" xfId="388" hidden="1"/>
    <cellStyle name="Hyperlink" xfId="389" hidden="1"/>
    <cellStyle name="Followed Hyperlink" xfId="390" hidden="1"/>
    <cellStyle name="Hyperlink" xfId="391" hidden="1"/>
    <cellStyle name="Followed Hyperlink" xfId="392" hidden="1"/>
    <cellStyle name="Hyperlink" xfId="393" hidden="1"/>
    <cellStyle name="Followed Hyperlink" xfId="394" hidden="1"/>
    <cellStyle name="Hyperlink" xfId="395"/>
    <cellStyle name="Normal 2 2 2" xfId="396"/>
    <cellStyle name="Normal 2 2 3" xfId="397"/>
    <cellStyle name="Normal 5" xfId="398"/>
    <cellStyle name="Normal 2 2 2 2" xfId="399"/>
    <cellStyle name="Normal 44" xfId="400"/>
  </cellStyles>
  <dxfs count="70">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righ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righ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font>
        <u val="none"/>
        <strike val="0"/>
        <sz val="11"/>
        <name val="Calibri"/>
        <family val="2"/>
      </font>
      <alignment horizontal="left" vertical="bottom" textRotation="0" wrapText="0" shrinkToFit="0" readingOrder="0"/>
    </dxf>
    <dxf>
      <border>
        <top style="thin">
          <color auto="1"/>
        </top>
      </border>
    </dxf>
    <dxf>
      <font>
        <u val="none"/>
        <strike val="0"/>
        <sz val="11"/>
        <name val="Calibri"/>
        <family val="2"/>
      </font>
      <alignment horizontal="left" vertical="bottom" textRotation="0" wrapText="0" shrinkToFit="0" readingOrder="0"/>
    </dxf>
    <dxf>
      <border>
        <bottom style="thin">
          <color auto="1"/>
        </bottom>
      </border>
    </dxf>
    <dxf>
      <font>
        <b/>
        <i val="0"/>
        <u val="none"/>
        <strike val="0"/>
        <sz val="11"/>
        <name val="Calibri"/>
        <family val="2"/>
        <color auto="1"/>
      </font>
      <fill>
        <patternFill patternType="solid">
          <bgColor theme="0" tint="-0.149829998612404"/>
        </patternFill>
      </fill>
      <alignment horizontal="center" vertical="center" textRotation="0" wrapText="1" shrinkToFit="0" readingOrder="0"/>
      <border>
        <left style="thin">
          <color auto="1"/>
        </left>
        <right style="thin">
          <color auto="1"/>
        </right>
        <top/>
        <bottom/>
      </border>
    </dxf>
    <dxf>
      <font>
        <b/>
        <i val="0"/>
        <strike/>
        <color rgb="FFFF0000"/>
      </font>
    </dxf>
    <dxf>
      <font>
        <b val="0"/>
        <i val="0"/>
        <u val="none"/>
        <strike val="0"/>
        <sz val="11"/>
        <name val="Calibri"/>
        <color theme="1"/>
      </font>
      <fill>
        <patternFill patternType="none"/>
      </fill>
      <alignment horizontal="left" vertical="bottom"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border>
        <left/>
        <right/>
        <top/>
        <bottom style="medium">
          <color auto="1"/>
        </bottom>
      </border>
      <protection hidden="1" locked="0"/>
    </dxf>
    <dxf>
      <font>
        <b val="0"/>
        <i val="0"/>
        <u val="none"/>
        <strike val="0"/>
        <sz val="11"/>
        <name val="Calibri"/>
        <color auto="1"/>
      </font>
      <alignment horizontal="left" vertical="bottom" textRotation="0" wrapText="0" shrinkToFit="0" readingOrder="0"/>
      <border>
        <left/>
        <right/>
        <top/>
        <bottom style="medium">
          <color auto="1"/>
        </bottom>
      </border>
      <protection hidden="1" locked="0"/>
    </dxf>
    <dxf>
      <font>
        <b val="0"/>
        <i val="0"/>
        <u val="none"/>
        <strike val="0"/>
        <sz val="11"/>
        <name val="Calibri"/>
        <color auto="1"/>
      </font>
      <alignment horizontal="left" vertical="bottom" textRotation="0" wrapText="0" shrinkToFit="0" readingOrder="0"/>
      <border>
        <left/>
        <right/>
        <top/>
        <bottom style="medium">
          <color auto="1"/>
        </bottom>
      </border>
      <protection hidden="1" locked="0"/>
    </dxf>
    <dxf>
      <font>
        <b val="0"/>
        <i val="0"/>
        <u val="none"/>
        <strike val="0"/>
        <sz val="11"/>
        <name val="Calibri"/>
        <color auto="1"/>
      </font>
      <alignment horizontal="left" vertical="bottom" textRotation="0" wrapText="0" shrinkToFit="0" readingOrder="0"/>
      <border>
        <left/>
        <right/>
        <top/>
        <bottom style="medium">
          <color auto="1"/>
        </bottom>
      </border>
      <protection hidden="1" locked="0"/>
    </dxf>
    <dxf>
      <font>
        <b val="0"/>
        <i val="0"/>
        <u val="none"/>
        <strike val="0"/>
        <sz val="11"/>
        <name val="Calibri"/>
        <color auto="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auto="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auto="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auto="1"/>
      </font>
      <alignment horizontal="center" vertical="bottom" textRotation="0" wrapText="0" shrinkToFit="0" readingOrder="0"/>
      <border>
        <left/>
        <right/>
        <top/>
        <bottom style="medium">
          <color auto="1"/>
        </bottom>
      </border>
      <protection hidden="1" locked="0"/>
    </dxf>
    <dxf>
      <font>
        <b val="0"/>
        <i val="0"/>
        <u val="none"/>
        <strike val="0"/>
        <sz val="11"/>
        <name val="Calibri"/>
        <family val="2"/>
        <color auto="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auto="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auto="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auto="1"/>
      </font>
      <alignment horizontal="left" vertical="bottom"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auto="1"/>
      </font>
      <fill>
        <patternFill patternType="none"/>
      </fill>
      <alignment horizontal="left" vertical="bottom" textRotation="0" wrapText="0" shrinkToFit="0" readingOrder="0"/>
      <border>
        <left/>
        <right/>
        <top/>
        <bottom style="medium">
          <color auto="1"/>
        </bottom>
      </border>
      <protection hidden="1" locked="0"/>
    </dxf>
    <dxf>
      <font>
        <b val="0"/>
        <i val="0"/>
        <u val="none"/>
        <strike val="0"/>
        <sz val="11"/>
        <name val="Calibri"/>
        <color theme="1"/>
      </font>
      <fill>
        <patternFill patternType="none"/>
      </fill>
      <alignment horizontal="left" vertical="bottom" textRotation="0" wrapText="0" shrinkToFit="0" readingOrder="0"/>
      <border>
        <left/>
        <right/>
        <top/>
        <bottom style="medium">
          <color auto="1"/>
        </bottom>
      </border>
      <protection hidden="1" locked="0"/>
    </dxf>
    <dxf>
      <font>
        <b val="0"/>
        <i val="0"/>
        <u val="none"/>
        <strike val="0"/>
        <sz val="11"/>
        <name val="Calibri"/>
        <color theme="1"/>
      </font>
      <fill>
        <patternFill patternType="none"/>
      </fill>
      <alignment horizontal="left" vertical="bottom"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fill>
        <patternFill patternType="none"/>
      </fill>
      <alignment horizontal="left" vertical="bottom"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family val="2"/>
        <color theme="1"/>
      </font>
      <alignment horizontal="left" vertical="bottom"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family val="2"/>
        <color auto="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theme="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theme="1"/>
      </font>
      <alignment horizontal="left" vertical="bottom" textRotation="0" wrapText="0" shrinkToFit="0" readingOrder="0"/>
      <border>
        <left/>
        <right/>
        <top/>
        <bottom style="medium">
          <color auto="1"/>
        </bottom>
      </border>
      <protection hidden="1" locked="0"/>
    </dxf>
    <dxf>
      <font>
        <b val="0"/>
        <i val="0"/>
        <u val="none"/>
        <strike val="0"/>
        <sz val="11"/>
        <name val="Calibri"/>
        <family val="2"/>
        <color theme="1"/>
      </font>
      <alignment horizontal="left" vertical="bottom"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border>
        <left/>
        <right/>
        <top/>
        <bottom style="medium">
          <color auto="1"/>
        </bottom>
      </border>
      <protection hidden="1" locked="0"/>
    </dxf>
    <dxf>
      <font>
        <b val="0"/>
        <i val="0"/>
        <u val="none"/>
        <strike val="0"/>
        <sz val="10"/>
        <name val="Helvetica Neue"/>
        <color auto="1"/>
      </font>
      <numFmt numFmtId="177" formatCode="@"/>
      <alignment horizontal="left" vertical="center"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border>
        <left/>
        <right/>
        <top/>
        <bottom style="medium">
          <color auto="1"/>
        </bottom>
      </border>
      <protection hidden="1" locked="0"/>
    </dxf>
    <dxf>
      <font>
        <b val="0"/>
        <i val="0"/>
        <u val="none"/>
        <strike val="0"/>
        <sz val="11"/>
        <name val="Calibri"/>
        <color theme="1"/>
      </font>
      <border>
        <left/>
        <right/>
        <top/>
        <bottom style="medium">
          <color auto="1"/>
        </bottom>
      </border>
      <protection hidden="1" locked="0"/>
    </dxf>
    <dxf>
      <font>
        <b val="0"/>
        <i val="0"/>
        <u val="none"/>
        <strike val="0"/>
        <sz val="11"/>
        <name val="Calibri"/>
        <color theme="1"/>
      </font>
      <fill>
        <patternFill patternType="none"/>
      </fill>
      <alignment horizontal="center" vertical="bottom" textRotation="0" wrapText="0" shrinkToFit="0" readingOrder="0"/>
      <border>
        <left/>
        <right/>
        <top/>
        <bottom style="medium">
          <color auto="1"/>
        </bottom>
      </border>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border>
        <top style="thin">
          <color auto="1"/>
        </top>
        <bottom style="medium">
          <color auto="1"/>
        </bottom>
      </border>
    </dxf>
    <dxf>
      <protection hidden="1" locked="0"/>
    </dxf>
    <dxf>
      <border>
        <bottom style="thin">
          <color auto="1"/>
        </bottom>
      </border>
    </dxf>
    <dxf>
      <font>
        <b val="0"/>
        <i val="0"/>
        <u val="none"/>
        <strike val="0"/>
        <sz val="11"/>
        <name val="Calibri"/>
        <color auto="1"/>
      </font>
      <fill>
        <patternFill patternType="solid">
          <bgColor theme="0" tint="-0.149829998612404"/>
        </patternFill>
      </fill>
      <alignment horizontal="center" vertical="center" textRotation="0" wrapText="0" shrinkToFit="0" readingOrder="0"/>
      <border>
        <left style="thin">
          <color auto="1"/>
        </left>
        <right style="thin">
          <color auto="1"/>
        </right>
        <top/>
        <bottom/>
      </border>
      <protection hidden="1" locked="0"/>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9" Type="http://schemas.openxmlformats.org/officeDocument/2006/relationships/sharedStrings" Target="sharedStrings.xml" /><Relationship Id="rId1" Type="http://schemas.openxmlformats.org/officeDocument/2006/relationships/theme" Target="theme/theme1.xml" /><Relationship Id="rId8" Type="http://schemas.openxmlformats.org/officeDocument/2006/relationships/worksheet" Target="worksheets/sheet6.xml" /><Relationship Id="rId6" Type="http://schemas.openxmlformats.org/officeDocument/2006/relationships/worksheet" Target="worksheets/sheet4.xml" /><Relationship Id="rId7" Type="http://schemas.openxmlformats.org/officeDocument/2006/relationships/worksheet" Target="worksheets/sheet5.xml" /><Relationship Id="rId11" Type="http://schemas.openxmlformats.org/officeDocument/2006/relationships/calcChain" Target="calcChain.xml" /><Relationship Id="rId10" Type="http://schemas.openxmlformats.org/officeDocument/2006/relationships/customXml" Target="../customXml/item1.xml" /><Relationship Id="rId5" Type="http://schemas.openxmlformats.org/officeDocument/2006/relationships/worksheet" Target="worksheets/sheet3.xml" /></Relationships>
</file>

<file path=xl/drawings/_rels/drawing1.xml.rels><?xml version="1.0" encoding="UTF-8" standalone="yes"?><Relationships xmlns="http://schemas.openxmlformats.org/package/2006/relationships"><Relationship Id="rId1" Type="http://schemas.openxmlformats.org/officeDocument/2006/relationships/image" Target="../media/image3.png" /></Relationships>
</file>

<file path=xl/drawings/_rels/vmlDrawing1.vml.rels><?xml version="1.0" encoding="UTF-8" standalone="yes"?><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52917</xdr:colOff>
      <xdr:row>30</xdr:row>
      <xdr:rowOff>21167</xdr:rowOff>
    </xdr:from>
    <xdr:to>
      <xdr:col>0</xdr:col>
      <xdr:colOff>2603500</xdr:colOff>
      <xdr:row>41</xdr:row>
      <xdr:rowOff>124946</xdr:rowOff>
    </xdr:to>
    <xdr:pic>
      <xdr:nvPicPr>
        <xdr:cNvPr id="2" name="Picture 1"/>
        <xdr:cNvPicPr>
          <a:picLocks noChangeAspect="1"/>
        </xdr:cNvPicPr>
      </xdr:nvPicPr>
      <xdr:blipFill>
        <a:blip r:embed="rId1"/>
        <a:srcRect l="0" t="2799" r="0" b="2799"/>
        <a:stretch>
          <a:fillRect/>
        </a:stretch>
      </xdr:blipFill>
      <xdr:spPr>
        <a:xfrm>
          <a:off x="57150" y="5981700"/>
          <a:ext cx="2552700" cy="2200275"/>
        </a:xfrm>
        <a:prstGeom prst="rect"/>
      </xdr:spPr>
    </xdr:pic>
    <xdr:clientData/>
  </xdr:twoCellAnchor>
  <xdr:twoCellAnchor>
    <xdr:from>
      <xdr:col>0</xdr:col>
      <xdr:colOff>10584</xdr:colOff>
      <xdr:row>33</xdr:row>
      <xdr:rowOff>52917</xdr:rowOff>
    </xdr:from>
    <xdr:to>
      <xdr:col>0</xdr:col>
      <xdr:colOff>582084</xdr:colOff>
      <xdr:row>35</xdr:row>
      <xdr:rowOff>84667</xdr:rowOff>
    </xdr:to>
    <xdr:sp fLocksText="0">
      <xdr:nvSpPr>
        <xdr:cNvPr id="3" name="Oval 2"/>
        <xdr:cNvSpPr/>
      </xdr:nvSpPr>
      <xdr:spPr>
        <a:xfrm>
          <a:off x="9525" y="6591300"/>
          <a:ext cx="571500" cy="40957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b="1" spc="0">
            <a:ln w="22225">
              <a:solidFill>
                <a:schemeClr val="accent2"/>
              </a:solidFill>
              <a:prstDash val="solid"/>
            </a:ln>
            <a:solidFill>
              <a:schemeClr val="accent2">
                <a:lumMod val="40000"/>
                <a:lumOff val="60000"/>
              </a:schemeClr>
            </a:solidFill>
          </a:endParaRPr>
        </a:p>
      </xdr:txBody>
    </xdr:sp>
    <xdr:clientData/>
  </xdr:twoCellAnchor>
</xdr:wsDr>
</file>

<file path=xl/tables/table1.xml><?xml version="1.0" encoding="utf-8"?>
<table xmlns="http://schemas.openxmlformats.org/spreadsheetml/2006/main" id="1" name="Table1" displayName="Table1" ref="A4:AI969" totalsRowShown="0" headerRowDxfId="62" dataDxfId="60" tableBorderDxfId="59" headerRowBorderDxfId="61">
  <autoFilter ref="A4:AI969"/>
  <tableColumns count="35">
    <tableColumn id="1" name="Plate #" dataDxfId="58"/>
    <tableColumn id="2" name="SNP&amp;SEQ SAMPLE ID" dataDxfId="57"/>
    <tableColumn id="3" name="WELL" dataDxfId="56"/>
    <tableColumn id="4" name="Container" dataDxfId="55"/>
    <tableColumn id="5" name="SAMPLE ID" dataDxfId="54"/>
    <tableColumn id="6" name="CONCENTRATION" dataDxfId="53"/>
    <tableColumn id="7" name="VOLUME" dataDxfId="52"/>
    <tableColumn id="8" name="SAMPLE TYPE" dataDxfId="51"/>
    <tableColumn id="9" name="SEQUENCING COVERAGE" dataDxfId="50"/>
    <tableColumn id="13" name="TARGETED CELL RECOVERY" dataDxfId="49"/>
    <tableColumn id="15" name="CELL CONCENTRATION" dataDxfId="48"/>
    <tableColumn id="17" name="CELL VIABILITY" dataDxfId="47"/>
    <tableColumn id="11" name="DATE SAMPLE DELIVERY" dataDxfId="46"/>
    <tableColumn id="10" name="CURRENT VOLUME" dataDxfId="45"/>
    <tableColumn id="23" name="TOTAL SAMPLE AMOUNT" dataDxfId="44">
      <calculatedColumnFormula>[CONCENTRATION]*[VOLUME]</calculatedColumnFormula>
    </tableColumn>
    <tableColumn id="39" name="PLATE" dataDxfId="43"/>
    <tableColumn id="25" name="GENOTYPING ID PANEL" dataDxfId="42"/>
    <tableColumn id="29" name="CONTAINER ID" dataDxfId="41"/>
    <tableColumn id="26" name="DATE SAMPLE DELIVERY2" dataDxfId="40"/>
    <tableColumn id="32" name="CONC. FLOWCELL (pM)" dataDxfId="39"/>
    <tableColumn id="12" name="APPLICATION" dataDxfId="38"/>
    <tableColumn id="30" name="SPECIES" dataDxfId="37"/>
    <tableColumn id="14" name="SPECIAL INFO LIBRARY PREP" dataDxfId="36"/>
    <tableColumn id="35" name="SPECIAL INFO SEQUENCING" dataDxfId="35"/>
    <tableColumn id="28" name="SPECIAL INFO BIO" dataDxfId="34"/>
    <tableColumn id="36" name="POOLING" dataDxfId="33"/>
    <tableColumn id="38" name="# OF LIBRARIES PER SAMPLE" dataDxfId="32"/>
    <tableColumn id="37" name="LANE OR FC/POOL OR LIBRARY (Number of lanes)" dataDxfId="31"/>
    <tableColumn id="31" name="PHIX %" dataDxfId="30"/>
    <tableColumn id="16" name="LIBRARY PREPARATION KIT" dataDxfId="29"/>
    <tableColumn id="18" name="INSERT SIZE" dataDxfId="28"/>
    <tableColumn id="19" name="SEQUENCING INSTRUMENT" dataDxfId="27"/>
    <tableColumn id="20" name="READ LENGTH" dataDxfId="26"/>
    <tableColumn id="21" name="CUSTOM SEQUENCING PRIMER" dataDxfId="25"/>
    <tableColumn id="22" name="DATA ANALYSIS" dataDxfId="24"/>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S97" totalsRowShown="0" headerRowDxfId="22" dataDxfId="20" tableBorderDxfId="19" headerRowBorderDxfId="21">
  <autoFilter ref="A1:S97"/>
  <tableColumns count="19">
    <tableColumn id="1" name="concentration measured by" dataDxfId="18"/>
    <tableColumn id="2" name="Sample origin" dataDxfId="17"/>
    <tableColumn id="3" name="Sample buffer" dataDxfId="16"/>
    <tableColumn id="4" name="SPECIAL INFO LIBRARY PREP" dataDxfId="15"/>
    <tableColumn id="5" name="Sample type" dataDxfId="14"/>
    <tableColumn id="6" name="Sequencing coverage" dataDxfId="13"/>
    <tableColumn id="7" name="SEQUENCING INSTRUMENT" dataDxfId="12"/>
    <tableColumn id="8" name="READ LENGTH" dataDxfId="11"/>
    <tableColumn id="9" name="APPLICATION" dataDxfId="10"/>
    <tableColumn id="10" name="DATA ANALYSIS" dataDxfId="9"/>
    <tableColumn id="11" name="PHIX %" dataDxfId="8"/>
    <tableColumn id="12" name="Insert size" dataDxfId="7"/>
    <tableColumn id="13" name="CUSTOM SEQUENCING PRIMER" dataDxfId="6"/>
    <tableColumn id="14" name="LIBRARY PREPARATION KIT" dataDxfId="5"/>
    <tableColumn id="15" name="# OF LIBRARIES PER SAMPLE" dataDxfId="4"/>
    <tableColumn id="16" name="CONC. FLOWCELL (pM)" dataDxfId="3"/>
    <tableColumn id="17" name="LANE OR FC/POOL OR LIBRARY (Number of lanes)" dataDxfId="2"/>
    <tableColumn id="18" name="POOLING" dataDxfId="1"/>
    <tableColumn id="19" name="SPECIAL INFORMATION SEQUENCIN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table" Target="../tables/table1.xml" /></Relationships>
</file>

<file path=xl/worksheets/_rels/sheet2.xml.rels><?xml version="1.0" encoding="UTF-8" standalone="yes"?><Relationships xmlns="http://schemas.openxmlformats.org/package/2006/relationships"><Relationship Id="rId2" Type="http://schemas.openxmlformats.org/officeDocument/2006/relationships/vmlDrawing" Target="../drawings/vmlDrawing1.vml" /><Relationship Id="rId3" Type="http://schemas.openxmlformats.org/officeDocument/2006/relationships/printerSettings" Target="../printerSettings/printerSettings2.bin" /><Relationship Id="rId1" Type="http://schemas.openxmlformats.org/officeDocument/2006/relationships/drawing" Target="../drawings/drawing1.xml" /></Relationships>
</file>

<file path=xl/worksheets/_rels/sheet3.xml.rels><?xml version="1.0" encoding="UTF-8" standalone="yes"?><Relationships xmlns="http://schemas.openxmlformats.org/package/2006/relationships"><Relationship Id="rId2" Type="http://schemas.openxmlformats.org/officeDocument/2006/relationships/printerSettings" Target="../printerSettings/printerSettings3.bin" /><Relationship Id="rId1" Type="http://schemas.openxmlformats.org/officeDocument/2006/relationships/table" Target="../tables/table2.xml" /></Relationships>
</file>

<file path=xl/worksheets/_rels/sheet4.xml.rels><?xml version="1.0" encoding="UTF-8" standalone="yes"?><Relationships xmlns="http://schemas.openxmlformats.org/package/2006/relationships"><Relationship Id="rId2" Type="http://schemas.openxmlformats.org/officeDocument/2006/relationships/vmlDrawing" Target="../drawings/vmlDrawing2.vml" /><Relationship Id="rId3" Type="http://schemas.openxmlformats.org/officeDocument/2006/relationships/printerSettings" Target="../printerSettings/printerSettings4.bin" /><Relationship Id="rId1"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B980"/>
  <sheetViews>
    <sheetView zoomScale="90" zoomScaleNormal="90" workbookViewId="0" topLeftCell="A1">
      <selection pane="topLeft" activeCell="E9" sqref="E9"/>
    </sheetView>
  </sheetViews>
  <sheetFormatPr defaultRowHeight="15"/>
  <cols>
    <col min="1" max="1" width="28" style="116" customWidth="1"/>
    <col min="2" max="2" width="24.7142857142857" style="116" customWidth="1"/>
    <col min="3" max="3" width="31.4285714285714" style="144" bestFit="1" customWidth="1"/>
    <col min="4" max="4" width="25.7142857142857" style="118" hidden="1" customWidth="1"/>
    <col min="5" max="5" width="35.7142857142857" style="116" bestFit="1" customWidth="1"/>
    <col min="6" max="6" width="21.4285714285714" style="116" bestFit="1" customWidth="1"/>
    <col min="7" max="7" width="19.8571428571429" style="116" bestFit="1" customWidth="1"/>
    <col min="8" max="8" width="27" style="116" bestFit="1" customWidth="1"/>
    <col min="9" max="9" width="28" style="116" bestFit="1" customWidth="1"/>
    <col min="10" max="10" width="25" style="116" customWidth="1"/>
    <col min="11" max="11" width="26.7142857142857" style="116" bestFit="1" customWidth="1"/>
    <col min="12" max="12" width="21.1428571428571" style="116" customWidth="1"/>
    <col min="13" max="13" width="38.7142857142857" style="65" hidden="1" customWidth="1"/>
    <col min="14" max="14" width="31.4285714285714" style="116" hidden="1" customWidth="1"/>
    <col min="15" max="15" width="28.4285714285714" style="116" hidden="1" customWidth="1"/>
    <col min="16" max="16" width="28.5714285714286" style="116" hidden="1" customWidth="1"/>
    <col min="17" max="17" width="27.5714285714286" style="116" hidden="1" customWidth="1"/>
    <col min="18" max="18" width="27.7142857142857" style="116" hidden="1" customWidth="1"/>
    <col min="19" max="19" width="28.1428571428571" hidden="1" customWidth="1"/>
    <col min="20" max="20" width="31.1428571428571" style="65" hidden="1" customWidth="1"/>
    <col min="21" max="21" width="28.1428571428571" hidden="1" customWidth="1"/>
    <col min="22" max="22" width="17.7142857142857" hidden="1" customWidth="1"/>
    <col min="23" max="24" width="36.4285714285714" hidden="1" customWidth="1"/>
    <col min="25" max="25" width="35.4285714285714" hidden="1" customWidth="1"/>
    <col min="26" max="26" width="28.8571428571429" hidden="1" customWidth="1"/>
    <col min="27" max="27" width="31.7142857142857" hidden="1" customWidth="1"/>
    <col min="28" max="28" width="49.8571428571429" hidden="1" customWidth="1"/>
    <col min="29" max="29" width="41.5714285714286" style="119" hidden="1" customWidth="1"/>
    <col min="30" max="30" width="34.4285714285714" style="64" hidden="1" customWidth="1"/>
    <col min="31" max="31" width="23" style="65" hidden="1" customWidth="1"/>
    <col min="32" max="32" width="29.7142857142857" style="65" hidden="1" customWidth="1"/>
    <col min="33" max="33" width="32.4285714285714" style="65" hidden="1" customWidth="1"/>
    <col min="34" max="34" width="31.2857142857143" style="65" hidden="1" customWidth="1"/>
    <col min="35" max="35" width="25.4285714285714" style="65" hidden="1" customWidth="1"/>
    <col min="37" max="37" width="50" style="65" customWidth="1"/>
    <col min="38" max="38" width="52.1428571428571" customWidth="1"/>
    <col min="39" max="39" width="28.5714285714286" style="116" customWidth="1"/>
    <col min="40" max="40" width="29.5714285714286" bestFit="1" customWidth="1"/>
    <col min="41" max="41" width="45.8571428571429" style="65" customWidth="1"/>
    <col min="42" max="42" width="43.8571428571429" style="65" customWidth="1"/>
    <col min="43" max="43" width="32.1428571428571" style="65" customWidth="1"/>
    <col min="44" max="44" width="25.2857142857143" style="65" customWidth="1"/>
    <col min="45" max="45" width="36.7142857142857" style="65" customWidth="1"/>
    <col min="46" max="46" width="27.2857142857143" style="64" customWidth="1"/>
    <col min="47" max="47" width="37.5714285714286" style="116" customWidth="1"/>
    <col min="56" max="80" width="9.14285714285714" style="64"/>
    <col min="81" max="16384" width="9.14285714285714" style="65"/>
  </cols>
  <sheetData>
    <row r="1" spans="1:80" ht="18" customHeight="1">
      <c r="A1" s="204" t="s">
        <v>220</v>
      </c>
      <c r="B1" s="205"/>
      <c r="C1" s="208" t="s">
        <v>423</v>
      </c>
      <c r="D1" s="209"/>
      <c r="E1" s="209"/>
      <c r="F1" s="209"/>
      <c r="G1" s="209"/>
      <c r="H1" s="210"/>
      <c r="I1" s="206" t="s">
        <v>424</v>
      </c>
      <c r="J1" s="214" t="s">
        <v>460</v>
      </c>
      <c r="K1" s="214"/>
      <c r="L1" s="214"/>
      <c r="M1" s="200" t="s">
        <v>149</v>
      </c>
      <c r="N1" s="145" t="s">
        <v>527</v>
      </c>
      <c r="O1" s="195" t="s">
        <v>429</v>
      </c>
      <c r="P1" s="195"/>
      <c r="Q1" s="195"/>
      <c r="R1" s="195"/>
      <c r="S1" s="195"/>
      <c r="T1" s="195"/>
      <c r="U1" s="196" t="s">
        <v>439</v>
      </c>
      <c r="V1" s="196"/>
      <c r="W1" s="196"/>
      <c r="X1" s="196"/>
      <c r="Y1" s="196"/>
      <c r="Z1" s="196"/>
      <c r="AA1" s="196"/>
      <c r="AB1" s="196"/>
      <c r="AC1" s="196"/>
      <c r="AD1" s="196"/>
      <c r="AE1" s="196"/>
      <c r="AF1" s="196"/>
      <c r="AG1" s="196"/>
      <c r="AH1" s="196"/>
      <c r="AI1" s="197"/>
      <c r="AJ1" s="64"/>
      <c r="AK1" s="64"/>
      <c r="AL1" s="64"/>
      <c r="AM1" s="64"/>
      <c r="AN1" s="64"/>
      <c r="AO1" s="64"/>
      <c r="AP1" s="64"/>
      <c r="AQ1" s="64"/>
      <c r="AR1" s="64"/>
      <c r="AS1" s="64"/>
      <c r="AU1" s="64"/>
      <c r="AV1" s="64"/>
      <c r="AW1" s="64"/>
      <c r="AX1" s="64"/>
      <c r="AY1" s="64"/>
      <c r="AZ1" s="64"/>
      <c r="BA1" s="64"/>
      <c r="BB1" s="64"/>
      <c r="BC1" s="64"/>
      <c r="BI1" s="65"/>
      <c r="BJ1" s="65"/>
      <c r="BK1" s="65"/>
      <c r="BL1" s="65"/>
      <c r="BM1" s="65"/>
      <c r="BN1" s="65"/>
      <c r="BO1" s="65"/>
      <c r="BP1" s="65"/>
      <c r="BQ1" s="65"/>
      <c r="BR1" s="65"/>
      <c r="BS1" s="65"/>
      <c r="BT1" s="65"/>
      <c r="BU1" s="65"/>
      <c r="BV1" s="65"/>
      <c r="BW1" s="65"/>
      <c r="BX1" s="65"/>
      <c r="BY1" s="65"/>
      <c r="BZ1" s="65"/>
      <c r="CA1" s="65"/>
      <c r="CB1" s="65"/>
    </row>
    <row r="2" spans="1:80" ht="27" customHeight="1" thickBot="1">
      <c r="A2" s="205"/>
      <c r="B2" s="205"/>
      <c r="C2" s="211"/>
      <c r="D2" s="212"/>
      <c r="E2" s="212"/>
      <c r="F2" s="212"/>
      <c r="G2" s="212"/>
      <c r="H2" s="213"/>
      <c r="I2" s="207"/>
      <c r="J2" s="214"/>
      <c r="K2" s="214"/>
      <c r="L2" s="214"/>
      <c r="M2" s="201"/>
      <c r="N2" s="146" t="s">
        <v>426</v>
      </c>
      <c r="O2" s="67" t="s">
        <v>426</v>
      </c>
      <c r="P2" s="66" t="s">
        <v>427</v>
      </c>
      <c r="Q2" s="66" t="s">
        <v>427</v>
      </c>
      <c r="R2" s="66" t="s">
        <v>426</v>
      </c>
      <c r="S2" s="66" t="s">
        <v>426</v>
      </c>
      <c r="T2" s="66" t="s">
        <v>427</v>
      </c>
      <c r="U2" s="198" t="s">
        <v>438</v>
      </c>
      <c r="V2" s="198"/>
      <c r="W2" s="198"/>
      <c r="X2" s="198"/>
      <c r="Y2" s="198"/>
      <c r="Z2" s="198"/>
      <c r="AA2" s="198"/>
      <c r="AB2" s="198"/>
      <c r="AC2" s="198"/>
      <c r="AD2" s="198"/>
      <c r="AE2" s="198"/>
      <c r="AF2" s="198"/>
      <c r="AG2" s="198"/>
      <c r="AH2" s="198"/>
      <c r="AI2" s="199"/>
      <c r="AJ2" s="64"/>
      <c r="AK2" s="64"/>
      <c r="AL2" s="64"/>
      <c r="AM2" s="64"/>
      <c r="AN2" s="64"/>
      <c r="AO2" s="64"/>
      <c r="AP2" s="64"/>
      <c r="AQ2" s="64"/>
      <c r="AR2" s="64"/>
      <c r="AS2" s="64"/>
      <c r="AU2" s="64"/>
      <c r="AV2" s="64"/>
      <c r="AW2" s="64"/>
      <c r="AX2" s="64"/>
      <c r="AY2" s="64"/>
      <c r="AZ2" s="64"/>
      <c r="BA2" s="64"/>
      <c r="BB2" s="64"/>
      <c r="BC2" s="64"/>
      <c r="BI2" s="65"/>
      <c r="BJ2" s="65"/>
      <c r="BK2" s="65"/>
      <c r="BL2" s="65"/>
      <c r="BM2" s="65"/>
      <c r="BN2" s="65"/>
      <c r="BO2" s="65"/>
      <c r="BP2" s="65"/>
      <c r="BQ2" s="65"/>
      <c r="BR2" s="65"/>
      <c r="BS2" s="65"/>
      <c r="BT2" s="65"/>
      <c r="BU2" s="65"/>
      <c r="BV2" s="65"/>
      <c r="BW2" s="65"/>
      <c r="BX2" s="65"/>
      <c r="BY2" s="65"/>
      <c r="BZ2" s="65"/>
      <c r="CA2" s="65"/>
      <c r="CB2" s="65"/>
    </row>
    <row r="3" spans="1:60" s="80" customFormat="1" ht="105" customHeight="1">
      <c r="A3" s="202" t="s">
        <v>430</v>
      </c>
      <c r="B3" s="203"/>
      <c r="C3" s="68" t="s">
        <v>465</v>
      </c>
      <c r="D3" s="69" t="s">
        <v>207</v>
      </c>
      <c r="E3" s="68" t="s">
        <v>431</v>
      </c>
      <c r="F3" s="68" t="s">
        <v>184</v>
      </c>
      <c r="G3" s="68" t="s">
        <v>466</v>
      </c>
      <c r="H3" s="68" t="s">
        <v>331</v>
      </c>
      <c r="I3" s="70" t="s">
        <v>425</v>
      </c>
      <c r="J3" s="71" t="s">
        <v>440</v>
      </c>
      <c r="K3" s="71" t="s">
        <v>441</v>
      </c>
      <c r="L3" s="71" t="s">
        <v>442</v>
      </c>
      <c r="M3" s="78" t="s">
        <v>330</v>
      </c>
      <c r="N3" s="72" t="s">
        <v>461</v>
      </c>
      <c r="O3" s="73" t="s">
        <v>486</v>
      </c>
      <c r="P3" s="74" t="s">
        <v>462</v>
      </c>
      <c r="Q3" s="74" t="s">
        <v>428</v>
      </c>
      <c r="R3" s="74" t="s">
        <v>479</v>
      </c>
      <c r="S3" s="75" t="s">
        <v>392</v>
      </c>
      <c r="T3" s="75" t="s">
        <v>463</v>
      </c>
      <c r="U3" s="76" t="s">
        <v>467</v>
      </c>
      <c r="V3" s="76" t="s">
        <v>473</v>
      </c>
      <c r="W3" s="76" t="s">
        <v>482</v>
      </c>
      <c r="X3" s="76" t="s">
        <v>481</v>
      </c>
      <c r="Y3" s="76" t="s">
        <v>498</v>
      </c>
      <c r="Z3" s="76" t="s">
        <v>464</v>
      </c>
      <c r="AA3" s="76" t="s">
        <v>329</v>
      </c>
      <c r="AB3" s="76" t="s">
        <v>499</v>
      </c>
      <c r="AC3" s="76" t="s">
        <v>474</v>
      </c>
      <c r="AD3" s="76" t="s">
        <v>468</v>
      </c>
      <c r="AE3" s="76" t="s">
        <v>469</v>
      </c>
      <c r="AF3" s="76" t="s">
        <v>470</v>
      </c>
      <c r="AG3" s="76" t="s">
        <v>471</v>
      </c>
      <c r="AH3" s="77" t="s">
        <v>480</v>
      </c>
      <c r="AI3" s="76" t="s">
        <v>472</v>
      </c>
      <c r="AJ3" s="79"/>
      <c r="AK3" s="79"/>
      <c r="AL3" s="79"/>
      <c r="AM3" s="79"/>
      <c r="AN3" s="79"/>
      <c r="AO3" s="79"/>
      <c r="AP3" s="79"/>
      <c r="AQ3" s="79"/>
      <c r="AR3" s="79"/>
      <c r="AS3" s="79"/>
      <c r="AT3" s="79"/>
      <c r="AU3" s="79"/>
      <c r="AV3" s="79"/>
      <c r="AW3" s="79"/>
      <c r="AX3" s="79"/>
      <c r="AY3" s="79"/>
      <c r="AZ3" s="79"/>
      <c r="BA3" s="79"/>
      <c r="BB3" s="79"/>
      <c r="BC3" s="79"/>
      <c r="BD3" s="79"/>
      <c r="BE3" s="79"/>
      <c r="BF3" s="79"/>
      <c r="BG3" s="79"/>
      <c r="BH3" s="79"/>
    </row>
    <row r="4" spans="1:60" s="95" customFormat="1" ht="30" customHeight="1">
      <c r="A4" s="81" t="s">
        <v>192</v>
      </c>
      <c r="B4" s="82" t="s">
        <v>213</v>
      </c>
      <c r="C4" s="82" t="s">
        <v>168</v>
      </c>
      <c r="D4" s="83" t="s">
        <v>208</v>
      </c>
      <c r="E4" s="82" t="s">
        <v>167</v>
      </c>
      <c r="F4" s="82" t="s">
        <v>169</v>
      </c>
      <c r="G4" s="82" t="s">
        <v>170</v>
      </c>
      <c r="H4" s="84" t="s">
        <v>171</v>
      </c>
      <c r="I4" s="85" t="s">
        <v>172</v>
      </c>
      <c r="J4" s="86" t="s">
        <v>443</v>
      </c>
      <c r="K4" s="86" t="s">
        <v>444</v>
      </c>
      <c r="L4" s="86" t="s">
        <v>445</v>
      </c>
      <c r="M4" s="82" t="s">
        <v>228</v>
      </c>
      <c r="N4" s="86" t="s">
        <v>211</v>
      </c>
      <c r="O4" s="86" t="s">
        <v>475</v>
      </c>
      <c r="P4" s="85" t="s">
        <v>388</v>
      </c>
      <c r="Q4" s="87" t="s">
        <v>215</v>
      </c>
      <c r="R4" s="88" t="s">
        <v>376</v>
      </c>
      <c r="S4" s="89" t="s">
        <v>393</v>
      </c>
      <c r="T4" s="82" t="s">
        <v>194</v>
      </c>
      <c r="U4" s="91" t="s">
        <v>173</v>
      </c>
      <c r="V4" s="90" t="s">
        <v>174</v>
      </c>
      <c r="W4" s="92" t="s">
        <v>224</v>
      </c>
      <c r="X4" s="84" t="s">
        <v>497</v>
      </c>
      <c r="Y4" s="84" t="s">
        <v>488</v>
      </c>
      <c r="Z4" s="84" t="s">
        <v>176</v>
      </c>
      <c r="AA4" s="74" t="s">
        <v>181</v>
      </c>
      <c r="AB4" s="84" t="s">
        <v>496</v>
      </c>
      <c r="AC4" s="93" t="s">
        <v>177</v>
      </c>
      <c r="AD4" s="91" t="s">
        <v>180</v>
      </c>
      <c r="AE4" s="91" t="s">
        <v>178</v>
      </c>
      <c r="AF4" s="91" t="s">
        <v>182</v>
      </c>
      <c r="AG4" s="91" t="s">
        <v>175</v>
      </c>
      <c r="AH4" s="75" t="s">
        <v>179</v>
      </c>
      <c r="AI4" s="91" t="s">
        <v>222</v>
      </c>
      <c r="AJ4" s="94"/>
      <c r="AK4" s="94"/>
      <c r="AL4" s="94"/>
      <c r="AM4" s="94"/>
      <c r="AN4" s="94"/>
      <c r="AO4" s="94"/>
      <c r="AP4" s="94"/>
      <c r="AQ4" s="94"/>
      <c r="AR4" s="94"/>
      <c r="AS4" s="94"/>
      <c r="AT4" s="94"/>
      <c r="AU4" s="94"/>
      <c r="AV4" s="94"/>
      <c r="AW4" s="94"/>
      <c r="AX4" s="94"/>
      <c r="AY4" s="94"/>
      <c r="AZ4" s="94"/>
      <c r="BA4" s="94"/>
      <c r="BB4" s="94"/>
      <c r="BC4" s="94"/>
      <c r="BD4" s="94"/>
      <c r="BE4" s="94"/>
      <c r="BF4" s="94"/>
      <c r="BG4" s="94"/>
      <c r="BH4" s="94"/>
    </row>
    <row r="5" spans="1:60" s="106" customFormat="1" ht="30" customHeight="1" hidden="1">
      <c r="A5" s="96" t="s">
        <v>27</v>
      </c>
      <c r="B5" s="96"/>
      <c r="C5" s="97"/>
      <c r="D5" s="98"/>
      <c r="E5" s="96"/>
      <c r="F5" s="99"/>
      <c r="G5" s="99"/>
      <c r="H5" s="100"/>
      <c r="I5" s="99"/>
      <c r="J5" s="99"/>
      <c r="K5" s="99"/>
      <c r="L5" s="99"/>
      <c r="M5" s="99"/>
      <c r="N5" s="99"/>
      <c r="O5" s="99"/>
      <c r="P5" s="99"/>
      <c r="Q5" s="94"/>
      <c r="R5" s="101"/>
      <c r="S5" s="102"/>
      <c r="T5" s="101"/>
      <c r="U5" s="101"/>
      <c r="V5" s="101"/>
      <c r="W5" s="103"/>
      <c r="X5" s="103"/>
      <c r="Y5" s="103"/>
      <c r="Z5" s="101"/>
      <c r="AA5" s="101"/>
      <c r="AB5" s="104"/>
      <c r="AC5" s="105"/>
      <c r="AD5" s="103"/>
      <c r="AE5" s="101"/>
      <c r="AF5" s="103"/>
      <c r="AG5" s="101"/>
      <c r="AH5" s="103"/>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row>
    <row r="6" spans="1:80" ht="15" customHeight="1" hidden="1">
      <c r="A6" s="107" t="s">
        <v>193</v>
      </c>
      <c r="B6" s="107" t="s">
        <v>28</v>
      </c>
      <c r="C6" s="107" t="s">
        <v>364</v>
      </c>
      <c r="D6" s="108" t="s">
        <v>209</v>
      </c>
      <c r="E6" s="107"/>
      <c r="F6" s="107" t="s">
        <v>34</v>
      </c>
      <c r="G6" s="107" t="s">
        <v>35</v>
      </c>
      <c r="H6" s="107" t="s">
        <v>30</v>
      </c>
      <c r="I6" s="109" t="s">
        <v>148</v>
      </c>
      <c r="J6" s="107" t="s">
        <v>446</v>
      </c>
      <c r="K6" s="107" t="s">
        <v>459</v>
      </c>
      <c r="L6" s="107" t="s">
        <v>447</v>
      </c>
      <c r="M6" s="108"/>
      <c r="N6" s="107" t="s">
        <v>214</v>
      </c>
      <c r="O6" s="107"/>
      <c r="P6" s="107"/>
      <c r="Q6" s="110" t="s">
        <v>216</v>
      </c>
      <c r="R6" s="108" t="s">
        <v>29</v>
      </c>
      <c r="S6" s="108" t="s">
        <v>391</v>
      </c>
      <c r="T6" s="108" t="s">
        <v>229</v>
      </c>
      <c r="U6" s="108" t="s">
        <v>32</v>
      </c>
      <c r="V6" s="108" t="s">
        <v>151</v>
      </c>
      <c r="W6" s="110" t="s">
        <v>225</v>
      </c>
      <c r="X6" s="110" t="s">
        <v>227</v>
      </c>
      <c r="Y6" s="110" t="s">
        <v>489</v>
      </c>
      <c r="Z6" s="108" t="s">
        <v>31</v>
      </c>
      <c r="AA6" s="112" t="s">
        <v>154</v>
      </c>
      <c r="AB6" s="110" t="s">
        <v>210</v>
      </c>
      <c r="AC6" s="113" t="s">
        <v>191</v>
      </c>
      <c r="AD6" s="110" t="s">
        <v>152</v>
      </c>
      <c r="AE6" s="111" t="s">
        <v>146</v>
      </c>
      <c r="AF6" s="110" t="s">
        <v>153</v>
      </c>
      <c r="AG6" s="108" t="s">
        <v>33</v>
      </c>
      <c r="AH6" s="110" t="s">
        <v>147</v>
      </c>
      <c r="AI6" s="110" t="s">
        <v>223</v>
      </c>
      <c r="AJ6" s="64"/>
      <c r="AK6" s="64"/>
      <c r="AL6" s="64"/>
      <c r="AM6" s="64"/>
      <c r="AN6" s="64"/>
      <c r="AO6" s="64"/>
      <c r="AP6" s="64"/>
      <c r="AQ6" s="64"/>
      <c r="AR6" s="64"/>
      <c r="AS6" s="64"/>
      <c r="AU6" s="64"/>
      <c r="AV6" s="64"/>
      <c r="AW6" s="64"/>
      <c r="AX6" s="64"/>
      <c r="AY6" s="64"/>
      <c r="AZ6" s="64"/>
      <c r="BA6" s="64"/>
      <c r="BB6" s="64"/>
      <c r="BC6" s="64"/>
      <c r="BI6" s="65"/>
      <c r="BJ6" s="65"/>
      <c r="BK6" s="65"/>
      <c r="BL6" s="65"/>
      <c r="BM6" s="65"/>
      <c r="BN6" s="65"/>
      <c r="BO6" s="65"/>
      <c r="BP6" s="65"/>
      <c r="BQ6" s="65"/>
      <c r="BR6" s="65"/>
      <c r="BS6" s="65"/>
      <c r="BT6" s="65"/>
      <c r="BU6" s="65"/>
      <c r="BV6" s="65"/>
      <c r="BW6" s="65"/>
      <c r="BX6" s="65"/>
      <c r="BY6" s="65"/>
      <c r="BZ6" s="65"/>
      <c r="CA6" s="65"/>
      <c r="CB6" s="65"/>
    </row>
    <row r="7" spans="1:80" ht="14.25" customHeight="1" hidden="1">
      <c r="A7" s="114" t="s">
        <v>36</v>
      </c>
      <c r="B7" s="97"/>
      <c r="C7" s="97"/>
      <c r="D7" s="65"/>
      <c r="E7" s="97"/>
      <c r="F7" s="115"/>
      <c r="G7" s="115"/>
      <c r="M7" s="116"/>
      <c r="N7" s="115"/>
      <c r="O7" s="115"/>
      <c r="P7" s="115"/>
      <c r="Q7" s="64"/>
      <c r="R7" s="117"/>
      <c r="S7" s="102"/>
      <c r="U7" s="65"/>
      <c r="V7" s="65"/>
      <c r="W7" s="65"/>
      <c r="X7" s="117"/>
      <c r="Y7" s="117"/>
      <c r="Z7" s="65"/>
      <c r="AA7" s="118"/>
      <c r="AB7" s="117"/>
      <c r="AD7" s="65"/>
      <c r="AI7" s="64"/>
      <c r="AJ7" s="64"/>
      <c r="AK7" s="64"/>
      <c r="AL7" s="64"/>
      <c r="AM7" s="64"/>
      <c r="AN7" s="64"/>
      <c r="AO7" s="64"/>
      <c r="AP7" s="64"/>
      <c r="AQ7" s="64"/>
      <c r="AR7" s="64"/>
      <c r="AS7" s="64"/>
      <c r="AU7" s="64"/>
      <c r="AV7" s="64"/>
      <c r="AW7" s="64"/>
      <c r="AX7" s="64"/>
      <c r="AY7" s="64"/>
      <c r="AZ7" s="64"/>
      <c r="BA7" s="64"/>
      <c r="BB7" s="64"/>
      <c r="BC7" s="64"/>
      <c r="BI7" s="65"/>
      <c r="BJ7" s="65"/>
      <c r="BK7" s="65"/>
      <c r="BL7" s="65"/>
      <c r="BM7" s="65"/>
      <c r="BN7" s="65"/>
      <c r="BO7" s="65"/>
      <c r="BP7" s="65"/>
      <c r="BQ7" s="65"/>
      <c r="BR7" s="65"/>
      <c r="BS7" s="65"/>
      <c r="BT7" s="65"/>
      <c r="BU7" s="65"/>
      <c r="BV7" s="65"/>
      <c r="BW7" s="65"/>
      <c r="BX7" s="65"/>
      <c r="BY7" s="65"/>
      <c r="BZ7" s="65"/>
      <c r="CA7" s="65"/>
      <c r="CB7" s="65"/>
    </row>
    <row r="8" spans="1:80" ht="15" customHeight="1" hidden="1">
      <c r="A8" s="114" t="s">
        <v>37</v>
      </c>
      <c r="B8" s="97"/>
      <c r="C8" s="97"/>
      <c r="D8" s="65"/>
      <c r="E8" s="97"/>
      <c r="F8" s="120"/>
      <c r="G8" s="120"/>
      <c r="H8" s="121"/>
      <c r="I8" s="121"/>
      <c r="J8" s="121"/>
      <c r="K8" s="121"/>
      <c r="L8" s="121"/>
      <c r="M8" s="121"/>
      <c r="N8" s="120"/>
      <c r="O8" s="120"/>
      <c r="P8" s="120"/>
      <c r="Q8" s="64"/>
      <c r="R8" s="122"/>
      <c r="S8" s="102"/>
      <c r="T8" s="124"/>
      <c r="U8" s="122"/>
      <c r="V8" s="122"/>
      <c r="W8" s="122"/>
      <c r="X8" s="123"/>
      <c r="Y8" s="123"/>
      <c r="Z8" s="124"/>
      <c r="AA8" s="125"/>
      <c r="AB8" s="124"/>
      <c r="AC8" s="126"/>
      <c r="AD8" s="123"/>
      <c r="AE8" s="122"/>
      <c r="AF8" s="123"/>
      <c r="AG8" s="122"/>
      <c r="AH8" s="123"/>
      <c r="AI8" s="64"/>
      <c r="AJ8" s="64"/>
      <c r="AK8" s="64"/>
      <c r="AL8" s="64"/>
      <c r="AM8" s="64"/>
      <c r="AN8" s="64"/>
      <c r="AO8" s="64"/>
      <c r="AP8" s="64"/>
      <c r="AQ8" s="64"/>
      <c r="AR8" s="64"/>
      <c r="AS8" s="64"/>
      <c r="AU8" s="64"/>
      <c r="AV8" s="64"/>
      <c r="AW8" s="64"/>
      <c r="AX8" s="64"/>
      <c r="AY8" s="64"/>
      <c r="AZ8" s="64"/>
      <c r="BA8" s="64"/>
      <c r="BB8" s="64"/>
      <c r="BC8" s="64"/>
      <c r="BI8" s="65"/>
      <c r="BJ8" s="65"/>
      <c r="BK8" s="65"/>
      <c r="BL8" s="65"/>
      <c r="BM8" s="65"/>
      <c r="BN8" s="65"/>
      <c r="BO8" s="65"/>
      <c r="BP8" s="65"/>
      <c r="BQ8" s="65"/>
      <c r="BR8" s="65"/>
      <c r="BS8" s="65"/>
      <c r="BT8" s="65"/>
      <c r="BU8" s="65"/>
      <c r="BV8" s="65"/>
      <c r="BW8" s="65"/>
      <c r="BX8" s="65"/>
      <c r="BY8" s="65"/>
      <c r="BZ8" s="65"/>
      <c r="CA8" s="65"/>
      <c r="CB8" s="65"/>
    </row>
    <row r="9" spans="1:60" s="106" customFormat="1" ht="15">
      <c r="A9" s="59" t="str">
        <f>IF(Table1[[#This Row],[SAMPLE ID]]="","",CONCATENATE('Sample information'!B$16," #",RIGHT(Table1[[#This Row],[PLATE]],LEN(Table1[[#This Row],[PLATE]])-2)," ",Table1[[#This Row],[DATE SAMPLE DELIVERY]]))</f>
        <v/>
      </c>
      <c r="B9" s="59" t="str">
        <f>IF(Table1[[#This Row],[SAMPLE ID]]="","",CONCATENATE('Sample information'!B$16,"-",Table1[[#This Row],[SAMPLE ID]]))</f>
        <v/>
      </c>
      <c r="C9" s="29" t="s">
        <v>38</v>
      </c>
      <c r="D9" s="106" t="s">
        <v>150</v>
      </c>
      <c r="E9" s="20"/>
      <c r="F9" s="28"/>
      <c r="G9" s="28"/>
      <c r="H9" s="19"/>
      <c r="I9" s="17"/>
      <c r="J9" s="17"/>
      <c r="K9" s="17">
        <v>0</v>
      </c>
      <c r="L9" s="17">
        <v>0</v>
      </c>
      <c r="M9" s="100"/>
      <c r="N9" s="127" t="str">
        <f>IF(Table1[[#This Row],[SAMPLE ID]]="","",Table1[[#This Row],[VOLUME]])</f>
        <v/>
      </c>
      <c r="O9" s="127" t="str">
        <f>IF(Table1[[#This Row],[SAMPLE ID]]="","",Table1[[#This Row],[CONCENTRATION]]*Table1[[#This Row],[VOLUME]])</f>
        <v/>
      </c>
      <c r="P9" s="127" t="s">
        <v>378</v>
      </c>
      <c r="Q9" s="128" t="s">
        <v>22</v>
      </c>
      <c r="R9" s="127" t="str">
        <f>IF(Table1[[#This Row],[SAMPLE ID]]="","",CONCATENATE('Sample information'!$B$16,"_",Table1[[#This Row],[PLATE]],"_org_",Table1[[#This Row],[DATE SAMPLE DELIVERY]]))</f>
        <v/>
      </c>
      <c r="S9" s="102" t="str">
        <f>IF(Table1[[#This Row],[DATE SAMPLE DELIVERY]]="","",(CONCATENATE(20,LEFT(Table1[[#This Row],[DATE SAMPLE DELIVERY]],2),"-",MID(Table1[[#This Row],[DATE SAMPLE DELIVERY]],3,2),"-",RIGHT(Table1[[#This Row],[DATE SAMPLE DELIVERY]],2))))</f>
        <v/>
      </c>
      <c r="T9" s="106" t="s">
        <v>206</v>
      </c>
      <c r="U9" s="100"/>
      <c r="V9" s="100"/>
      <c r="W9" s="129"/>
      <c r="X9" s="127"/>
      <c r="Y9" s="127"/>
      <c r="Z9" s="100"/>
      <c r="AA9" s="101"/>
      <c r="AB9" s="127"/>
      <c r="AC9" s="130"/>
      <c r="AD9" s="100"/>
      <c r="AE9" s="129"/>
      <c r="AF9" s="100"/>
      <c r="AG9" s="129"/>
      <c r="AH9" s="100"/>
      <c r="AI9" s="64"/>
      <c r="AJ9" s="94"/>
      <c r="AK9" s="94"/>
      <c r="AL9" s="94"/>
      <c r="AM9" s="94"/>
      <c r="AN9" s="94"/>
      <c r="AO9" s="94"/>
      <c r="AP9" s="94"/>
      <c r="AQ9" s="94"/>
      <c r="AR9" s="94"/>
      <c r="AS9" s="94"/>
      <c r="AT9" s="94"/>
      <c r="AU9" s="94"/>
      <c r="AV9" s="94"/>
      <c r="AW9" s="94"/>
      <c r="AX9" s="94"/>
      <c r="AY9" s="94"/>
      <c r="AZ9" s="94"/>
      <c r="BA9" s="94"/>
      <c r="BB9" s="94"/>
      <c r="BC9" s="94"/>
      <c r="BD9" s="94"/>
      <c r="BE9" s="94"/>
      <c r="BF9" s="94"/>
      <c r="BG9" s="94"/>
      <c r="BH9" s="94"/>
    </row>
    <row r="10" spans="1:60" s="106" customFormat="1" ht="15">
      <c r="A10" s="59" t="str">
        <f>IF(Table1[[#This Row],[SAMPLE ID]]="","",CONCATENATE('Sample information'!B$16," #",RIGHT(Table1[[#This Row],[PLATE]],LEN(Table1[[#This Row],[PLATE]])-2)," ",Table1[[#This Row],[DATE SAMPLE DELIVERY]]))</f>
        <v/>
      </c>
      <c r="B10" s="59" t="str">
        <f>IF(Table1[[#This Row],[SAMPLE ID]]="","",CONCATENATE('Sample information'!B$16,"-",Table1[[#This Row],[SAMPLE ID]]))</f>
        <v/>
      </c>
      <c r="C10" s="29" t="s">
        <v>39</v>
      </c>
      <c r="D10" s="106" t="s">
        <v>150</v>
      </c>
      <c r="E10" s="20"/>
      <c r="F10" s="28"/>
      <c r="G10" s="28"/>
      <c r="H10" s="19"/>
      <c r="I10" s="17"/>
      <c r="J10" s="17"/>
      <c r="K10" s="17">
        <v>0</v>
      </c>
      <c r="L10" s="17">
        <v>0</v>
      </c>
      <c r="M10" s="100"/>
      <c r="N10" s="127" t="str">
        <f>IF(Table1[[#This Row],[SAMPLE ID]]="","",Table1[[#This Row],[VOLUME]])</f>
        <v/>
      </c>
      <c r="O10" s="127" t="str">
        <f>IF(Table1[[#This Row],[SAMPLE ID]]="","",Table1[[#This Row],[CONCENTRATION]]*Table1[[#This Row],[VOLUME]])</f>
        <v/>
      </c>
      <c r="P10" s="127" t="s">
        <v>378</v>
      </c>
      <c r="Q10" s="128" t="s">
        <v>22</v>
      </c>
      <c r="R10" s="127" t="str">
        <f>IF(Table1[[#This Row],[SAMPLE ID]]="","",CONCATENATE('Sample information'!$B$16,"_",Table1[[#This Row],[PLATE]],"_org_",Table1[[#This Row],[DATE SAMPLE DELIVERY]]))</f>
        <v/>
      </c>
      <c r="S10" s="102" t="str">
        <f>IF(Table1[[#This Row],[DATE SAMPLE DELIVERY]]="","",(CONCATENATE(20,LEFT(Table1[[#This Row],[DATE SAMPLE DELIVERY]],2),"-",MID(Table1[[#This Row],[DATE SAMPLE DELIVERY]],3,2),"-",RIGHT(Table1[[#This Row],[DATE SAMPLE DELIVERY]],2))))</f>
        <v/>
      </c>
      <c r="T10" s="106" t="s">
        <v>206</v>
      </c>
      <c r="U10" s="100"/>
      <c r="V10" s="100"/>
      <c r="W10" s="129"/>
      <c r="X10" s="127"/>
      <c r="Y10" s="127"/>
      <c r="Z10" s="100"/>
      <c r="AA10" s="101"/>
      <c r="AB10" s="127"/>
      <c r="AC10" s="130"/>
      <c r="AD10" s="100"/>
      <c r="AE10" s="129"/>
      <c r="AF10" s="100"/>
      <c r="AG10" s="129"/>
      <c r="AH10" s="100"/>
      <c r="AI10" s="6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row>
    <row r="11" spans="1:60" s="106" customFormat="1" ht="15">
      <c r="A11" s="59" t="str">
        <f>IF(Table1[[#This Row],[SAMPLE ID]]="","",CONCATENATE('Sample information'!B$16," #",RIGHT(Table1[[#This Row],[PLATE]],LEN(Table1[[#This Row],[PLATE]])-2)," ",Table1[[#This Row],[DATE SAMPLE DELIVERY]]))</f>
        <v/>
      </c>
      <c r="B11" s="59" t="str">
        <f>IF(Table1[[#This Row],[SAMPLE ID]]="","",CONCATENATE('Sample information'!B$16,"-",Table1[[#This Row],[SAMPLE ID]]))</f>
        <v/>
      </c>
      <c r="C11" s="29" t="s">
        <v>40</v>
      </c>
      <c r="D11" s="106" t="s">
        <v>150</v>
      </c>
      <c r="E11" s="20"/>
      <c r="F11" s="28"/>
      <c r="G11" s="28"/>
      <c r="H11" s="19"/>
      <c r="I11" s="17"/>
      <c r="J11" s="17"/>
      <c r="K11" s="17">
        <v>0</v>
      </c>
      <c r="L11" s="17">
        <v>0</v>
      </c>
      <c r="M11" s="100"/>
      <c r="N11" s="127" t="str">
        <f>IF(Table1[[#This Row],[SAMPLE ID]]="","",Table1[[#This Row],[VOLUME]])</f>
        <v/>
      </c>
      <c r="O11" s="127" t="str">
        <f>IF(Table1[[#This Row],[SAMPLE ID]]="","",Table1[[#This Row],[CONCENTRATION]]*Table1[[#This Row],[VOLUME]])</f>
        <v/>
      </c>
      <c r="P11" s="127" t="s">
        <v>378</v>
      </c>
      <c r="Q11" s="128" t="s">
        <v>22</v>
      </c>
      <c r="R11" s="127" t="str">
        <f>IF(Table1[[#This Row],[SAMPLE ID]]="","",CONCATENATE('Sample information'!$B$16,"_",Table1[[#This Row],[PLATE]],"_org_",Table1[[#This Row],[DATE SAMPLE DELIVERY]]))</f>
        <v/>
      </c>
      <c r="S11" s="102" t="str">
        <f>IF(Table1[[#This Row],[DATE SAMPLE DELIVERY]]="","",(CONCATENATE(20,LEFT(Table1[[#This Row],[DATE SAMPLE DELIVERY]],2),"-",MID(Table1[[#This Row],[DATE SAMPLE DELIVERY]],3,2),"-",RIGHT(Table1[[#This Row],[DATE SAMPLE DELIVERY]],2))))</f>
        <v/>
      </c>
      <c r="T11" s="106" t="s">
        <v>206</v>
      </c>
      <c r="U11" s="100"/>
      <c r="V11" s="100"/>
      <c r="W11" s="129"/>
      <c r="X11" s="127"/>
      <c r="Y11" s="127"/>
      <c r="Z11" s="100"/>
      <c r="AA11" s="101"/>
      <c r="AB11" s="127"/>
      <c r="AC11" s="130"/>
      <c r="AD11" s="100"/>
      <c r="AE11" s="129"/>
      <c r="AF11" s="100"/>
      <c r="AG11" s="129"/>
      <c r="AH11" s="100"/>
      <c r="AI11" s="6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row>
    <row r="12" spans="1:60" s="106" customFormat="1" ht="15">
      <c r="A12" s="59" t="str">
        <f>IF(Table1[[#This Row],[SAMPLE ID]]="","",CONCATENATE('Sample information'!B$16," #",RIGHT(Table1[[#This Row],[PLATE]],LEN(Table1[[#This Row],[PLATE]])-2)," ",Table1[[#This Row],[DATE SAMPLE DELIVERY]]))</f>
        <v/>
      </c>
      <c r="B12" s="59" t="str">
        <f>IF(Table1[[#This Row],[SAMPLE ID]]="","",CONCATENATE('Sample information'!B$16,"-",Table1[[#This Row],[SAMPLE ID]]))</f>
        <v/>
      </c>
      <c r="C12" s="29" t="s">
        <v>41</v>
      </c>
      <c r="D12" s="106" t="s">
        <v>150</v>
      </c>
      <c r="E12" s="20"/>
      <c r="F12" s="28"/>
      <c r="G12" s="28"/>
      <c r="H12" s="19"/>
      <c r="I12" s="17"/>
      <c r="J12" s="17"/>
      <c r="K12" s="17">
        <v>0</v>
      </c>
      <c r="L12" s="17">
        <v>0</v>
      </c>
      <c r="M12" s="100"/>
      <c r="N12" s="127" t="str">
        <f>IF(Table1[[#This Row],[SAMPLE ID]]="","",Table1[[#This Row],[VOLUME]])</f>
        <v/>
      </c>
      <c r="O12" s="127" t="str">
        <f>IF(Table1[[#This Row],[SAMPLE ID]]="","",Table1[[#This Row],[CONCENTRATION]]*Table1[[#This Row],[VOLUME]])</f>
        <v/>
      </c>
      <c r="P12" s="127" t="s">
        <v>378</v>
      </c>
      <c r="Q12" s="128" t="s">
        <v>22</v>
      </c>
      <c r="R12" s="127" t="str">
        <f>IF(Table1[[#This Row],[SAMPLE ID]]="","",CONCATENATE('Sample information'!$B$16,"_",Table1[[#This Row],[PLATE]],"_org_",Table1[[#This Row],[DATE SAMPLE DELIVERY]]))</f>
        <v/>
      </c>
      <c r="S12" s="102" t="str">
        <f>IF(Table1[[#This Row],[DATE SAMPLE DELIVERY]]="","",(CONCATENATE(20,LEFT(Table1[[#This Row],[DATE SAMPLE DELIVERY]],2),"-",MID(Table1[[#This Row],[DATE SAMPLE DELIVERY]],3,2),"-",RIGHT(Table1[[#This Row],[DATE SAMPLE DELIVERY]],2))))</f>
        <v/>
      </c>
      <c r="T12" s="106" t="s">
        <v>206</v>
      </c>
      <c r="U12" s="100"/>
      <c r="V12" s="100"/>
      <c r="W12" s="129"/>
      <c r="X12" s="127"/>
      <c r="Y12" s="127"/>
      <c r="Z12" s="100"/>
      <c r="AA12" s="101"/>
      <c r="AB12" s="127"/>
      <c r="AC12" s="130"/>
      <c r="AD12" s="100"/>
      <c r="AE12" s="129"/>
      <c r="AF12" s="100"/>
      <c r="AG12" s="129"/>
      <c r="AH12" s="100"/>
      <c r="AI12" s="6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row>
    <row r="13" spans="1:60" s="106" customFormat="1" ht="15">
      <c r="A13" s="59" t="str">
        <f>IF(Table1[[#This Row],[SAMPLE ID]]="","",CONCATENATE('Sample information'!B$16," #",RIGHT(Table1[[#This Row],[PLATE]],LEN(Table1[[#This Row],[PLATE]])-2)," ",Table1[[#This Row],[DATE SAMPLE DELIVERY]]))</f>
        <v/>
      </c>
      <c r="B13" s="59" t="str">
        <f>IF(Table1[[#This Row],[SAMPLE ID]]="","",CONCATENATE('Sample information'!B$16,"-",Table1[[#This Row],[SAMPLE ID]]))</f>
        <v/>
      </c>
      <c r="C13" s="29" t="s">
        <v>42</v>
      </c>
      <c r="D13" s="106" t="s">
        <v>150</v>
      </c>
      <c r="E13" s="20"/>
      <c r="F13" s="28"/>
      <c r="G13" s="28"/>
      <c r="H13" s="19"/>
      <c r="I13" s="17"/>
      <c r="J13" s="17"/>
      <c r="K13" s="17">
        <v>0</v>
      </c>
      <c r="L13" s="17">
        <v>0</v>
      </c>
      <c r="M13" s="100"/>
      <c r="N13" s="127" t="str">
        <f>IF(Table1[[#This Row],[SAMPLE ID]]="","",Table1[[#This Row],[VOLUME]])</f>
        <v/>
      </c>
      <c r="O13" s="127" t="str">
        <f>IF(Table1[[#This Row],[SAMPLE ID]]="","",Table1[[#This Row],[CONCENTRATION]]*Table1[[#This Row],[VOLUME]])</f>
        <v/>
      </c>
      <c r="P13" s="127" t="s">
        <v>378</v>
      </c>
      <c r="Q13" s="128" t="s">
        <v>22</v>
      </c>
      <c r="R13" s="127" t="str">
        <f>IF(Table1[[#This Row],[SAMPLE ID]]="","",CONCATENATE('Sample information'!$B$16,"_",Table1[[#This Row],[PLATE]],"_org_",Table1[[#This Row],[DATE SAMPLE DELIVERY]]))</f>
        <v/>
      </c>
      <c r="S13" s="102" t="str">
        <f>IF(Table1[[#This Row],[DATE SAMPLE DELIVERY]]="","",(CONCATENATE(20,LEFT(Table1[[#This Row],[DATE SAMPLE DELIVERY]],2),"-",MID(Table1[[#This Row],[DATE SAMPLE DELIVERY]],3,2),"-",RIGHT(Table1[[#This Row],[DATE SAMPLE DELIVERY]],2))))</f>
        <v/>
      </c>
      <c r="T13" s="106" t="s">
        <v>206</v>
      </c>
      <c r="U13" s="100"/>
      <c r="V13" s="100"/>
      <c r="W13" s="129"/>
      <c r="X13" s="127"/>
      <c r="Y13" s="127"/>
      <c r="Z13" s="100"/>
      <c r="AA13" s="101"/>
      <c r="AB13" s="127"/>
      <c r="AC13" s="130"/>
      <c r="AD13" s="100"/>
      <c r="AE13" s="129"/>
      <c r="AF13" s="100"/>
      <c r="AG13" s="129"/>
      <c r="AH13" s="100"/>
      <c r="AI13" s="6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row>
    <row r="14" spans="1:60" s="106" customFormat="1" ht="15">
      <c r="A14" s="59" t="str">
        <f>IF(Table1[[#This Row],[SAMPLE ID]]="","",CONCATENATE('Sample information'!B$16," #",RIGHT(Table1[[#This Row],[PLATE]],LEN(Table1[[#This Row],[PLATE]])-2)," ",Table1[[#This Row],[DATE SAMPLE DELIVERY]]))</f>
        <v/>
      </c>
      <c r="B14" s="59" t="str">
        <f>IF(Table1[[#This Row],[SAMPLE ID]]="","",CONCATENATE('Sample information'!B$16,"-",Table1[[#This Row],[SAMPLE ID]]))</f>
        <v/>
      </c>
      <c r="C14" s="29" t="s">
        <v>43</v>
      </c>
      <c r="D14" s="106" t="s">
        <v>150</v>
      </c>
      <c r="E14" s="20"/>
      <c r="F14" s="28"/>
      <c r="G14" s="28"/>
      <c r="H14" s="19"/>
      <c r="I14" s="17"/>
      <c r="J14" s="17"/>
      <c r="K14" s="17">
        <v>0</v>
      </c>
      <c r="L14" s="17">
        <v>0</v>
      </c>
      <c r="M14" s="100"/>
      <c r="N14" s="127" t="str">
        <f>IF(Table1[[#This Row],[SAMPLE ID]]="","",Table1[[#This Row],[VOLUME]])</f>
        <v/>
      </c>
      <c r="O14" s="127" t="str">
        <f>IF(Table1[[#This Row],[SAMPLE ID]]="","",Table1[[#This Row],[CONCENTRATION]]*Table1[[#This Row],[VOLUME]])</f>
        <v/>
      </c>
      <c r="P14" s="127" t="s">
        <v>378</v>
      </c>
      <c r="Q14" s="128" t="s">
        <v>22</v>
      </c>
      <c r="R14" s="127" t="str">
        <f>IF(Table1[[#This Row],[SAMPLE ID]]="","",CONCATENATE('Sample information'!$B$16,"_",Table1[[#This Row],[PLATE]],"_org_",Table1[[#This Row],[DATE SAMPLE DELIVERY]]))</f>
        <v/>
      </c>
      <c r="S14" s="102" t="str">
        <f>IF(Table1[[#This Row],[DATE SAMPLE DELIVERY]]="","",(CONCATENATE(20,LEFT(Table1[[#This Row],[DATE SAMPLE DELIVERY]],2),"-",MID(Table1[[#This Row],[DATE SAMPLE DELIVERY]],3,2),"-",RIGHT(Table1[[#This Row],[DATE SAMPLE DELIVERY]],2))))</f>
        <v/>
      </c>
      <c r="T14" s="106" t="s">
        <v>206</v>
      </c>
      <c r="U14" s="127"/>
      <c r="V14" s="100"/>
      <c r="W14" s="127"/>
      <c r="X14" s="127"/>
      <c r="Y14" s="127"/>
      <c r="Z14" s="100"/>
      <c r="AA14" s="101"/>
      <c r="AB14" s="127"/>
      <c r="AC14" s="130"/>
      <c r="AD14" s="100"/>
      <c r="AE14" s="127"/>
      <c r="AF14" s="127"/>
      <c r="AG14" s="127"/>
      <c r="AH14" s="127"/>
      <c r="AI14" s="6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row>
    <row r="15" spans="1:60" s="106" customFormat="1" ht="15">
      <c r="A15" s="59" t="str">
        <f>IF(Table1[[#This Row],[SAMPLE ID]]="","",CONCATENATE('Sample information'!B$16," #",RIGHT(Table1[[#This Row],[PLATE]],LEN(Table1[[#This Row],[PLATE]])-2)," ",Table1[[#This Row],[DATE SAMPLE DELIVERY]]))</f>
        <v/>
      </c>
      <c r="B15" s="59" t="str">
        <f>IF(Table1[[#This Row],[SAMPLE ID]]="","",CONCATENATE('Sample information'!B$16,"-",Table1[[#This Row],[SAMPLE ID]]))</f>
        <v/>
      </c>
      <c r="C15" s="29" t="s">
        <v>44</v>
      </c>
      <c r="D15" s="106" t="s">
        <v>150</v>
      </c>
      <c r="E15" s="20"/>
      <c r="F15" s="28"/>
      <c r="G15" s="28"/>
      <c r="H15" s="19"/>
      <c r="I15" s="17"/>
      <c r="J15" s="17"/>
      <c r="K15" s="17">
        <v>0</v>
      </c>
      <c r="L15" s="17">
        <v>0</v>
      </c>
      <c r="M15" s="100"/>
      <c r="N15" s="127" t="str">
        <f>IF(Table1[[#This Row],[SAMPLE ID]]="","",Table1[[#This Row],[VOLUME]])</f>
        <v/>
      </c>
      <c r="O15" s="127" t="str">
        <f>IF(Table1[[#This Row],[SAMPLE ID]]="","",Table1[[#This Row],[CONCENTRATION]]*Table1[[#This Row],[VOLUME]])</f>
        <v/>
      </c>
      <c r="P15" s="127" t="s">
        <v>378</v>
      </c>
      <c r="Q15" s="128" t="s">
        <v>22</v>
      </c>
      <c r="R15" s="127" t="str">
        <f>IF(Table1[[#This Row],[SAMPLE ID]]="","",CONCATENATE('Sample information'!$B$16,"_",Table1[[#This Row],[PLATE]],"_org_",Table1[[#This Row],[DATE SAMPLE DELIVERY]]))</f>
        <v/>
      </c>
      <c r="S15" s="102" t="str">
        <f>IF(Table1[[#This Row],[DATE SAMPLE DELIVERY]]="","",(CONCATENATE(20,LEFT(Table1[[#This Row],[DATE SAMPLE DELIVERY]],2),"-",MID(Table1[[#This Row],[DATE SAMPLE DELIVERY]],3,2),"-",RIGHT(Table1[[#This Row],[DATE SAMPLE DELIVERY]],2))))</f>
        <v/>
      </c>
      <c r="T15" s="106" t="s">
        <v>206</v>
      </c>
      <c r="U15" s="127"/>
      <c r="V15" s="100"/>
      <c r="W15" s="127"/>
      <c r="X15" s="127"/>
      <c r="Y15" s="127"/>
      <c r="Z15" s="100"/>
      <c r="AA15" s="101"/>
      <c r="AB15" s="127"/>
      <c r="AC15" s="130"/>
      <c r="AD15" s="100"/>
      <c r="AE15" s="127"/>
      <c r="AF15" s="127"/>
      <c r="AG15" s="127"/>
      <c r="AH15" s="127"/>
      <c r="AI15" s="6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row>
    <row r="16" spans="1:60" s="106" customFormat="1" ht="15">
      <c r="A16" s="59" t="str">
        <f>IF(Table1[[#This Row],[SAMPLE ID]]="","",CONCATENATE('Sample information'!B$16," #",RIGHT(Table1[[#This Row],[PLATE]],LEN(Table1[[#This Row],[PLATE]])-2)," ",Table1[[#This Row],[DATE SAMPLE DELIVERY]]))</f>
        <v/>
      </c>
      <c r="B16" s="59" t="str">
        <f>IF(Table1[[#This Row],[SAMPLE ID]]="","",CONCATENATE('Sample information'!B$16,"-",Table1[[#This Row],[SAMPLE ID]]))</f>
        <v/>
      </c>
      <c r="C16" s="29" t="s">
        <v>45</v>
      </c>
      <c r="D16" s="106" t="s">
        <v>150</v>
      </c>
      <c r="E16" s="20"/>
      <c r="F16" s="28"/>
      <c r="G16" s="28"/>
      <c r="H16" s="19"/>
      <c r="I16" s="17"/>
      <c r="J16" s="17"/>
      <c r="K16" s="17">
        <v>0</v>
      </c>
      <c r="L16" s="17">
        <v>0</v>
      </c>
      <c r="M16" s="100"/>
      <c r="N16" s="127" t="str">
        <f>IF(Table1[[#This Row],[SAMPLE ID]]="","",Table1[[#This Row],[VOLUME]])</f>
        <v/>
      </c>
      <c r="O16" s="127" t="str">
        <f>IF(Table1[[#This Row],[SAMPLE ID]]="","",Table1[[#This Row],[CONCENTRATION]]*Table1[[#This Row],[VOLUME]])</f>
        <v/>
      </c>
      <c r="P16" s="127" t="s">
        <v>378</v>
      </c>
      <c r="Q16" s="128" t="s">
        <v>22</v>
      </c>
      <c r="R16" s="127" t="str">
        <f>IF(Table1[[#This Row],[SAMPLE ID]]="","",CONCATENATE('Sample information'!$B$16,"_",Table1[[#This Row],[PLATE]],"_org_",Table1[[#This Row],[DATE SAMPLE DELIVERY]]))</f>
        <v/>
      </c>
      <c r="S16" s="102" t="str">
        <f>IF(Table1[[#This Row],[DATE SAMPLE DELIVERY]]="","",(CONCATENATE(20,LEFT(Table1[[#This Row],[DATE SAMPLE DELIVERY]],2),"-",MID(Table1[[#This Row],[DATE SAMPLE DELIVERY]],3,2),"-",RIGHT(Table1[[#This Row],[DATE SAMPLE DELIVERY]],2))))</f>
        <v/>
      </c>
      <c r="T16" s="106" t="s">
        <v>206</v>
      </c>
      <c r="U16" s="127"/>
      <c r="V16" s="100"/>
      <c r="W16" s="127"/>
      <c r="X16" s="127"/>
      <c r="Y16" s="127"/>
      <c r="Z16" s="100"/>
      <c r="AA16" s="101"/>
      <c r="AB16" s="127"/>
      <c r="AC16" s="130"/>
      <c r="AD16" s="100"/>
      <c r="AE16" s="127"/>
      <c r="AF16" s="127"/>
      <c r="AG16" s="127"/>
      <c r="AH16" s="127"/>
      <c r="AI16" s="6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row>
    <row r="17" spans="1:60" s="106" customFormat="1" ht="15">
      <c r="A17" s="59" t="str">
        <f>IF(Table1[[#This Row],[SAMPLE ID]]="","",CONCATENATE('Sample information'!B$16," #",RIGHT(Table1[[#This Row],[PLATE]],LEN(Table1[[#This Row],[PLATE]])-2)," ",Table1[[#This Row],[DATE SAMPLE DELIVERY]]))</f>
        <v/>
      </c>
      <c r="B17" s="59" t="str">
        <f>IF(Table1[[#This Row],[SAMPLE ID]]="","",CONCATENATE('Sample information'!B$16,"-",Table1[[#This Row],[SAMPLE ID]]))</f>
        <v/>
      </c>
      <c r="C17" s="29" t="s">
        <v>46</v>
      </c>
      <c r="D17" s="106" t="s">
        <v>150</v>
      </c>
      <c r="E17" s="18"/>
      <c r="F17" s="28"/>
      <c r="G17" s="28"/>
      <c r="H17" s="19"/>
      <c r="I17" s="17"/>
      <c r="J17" s="17"/>
      <c r="K17" s="17">
        <v>0</v>
      </c>
      <c r="L17" s="17">
        <v>0</v>
      </c>
      <c r="M17" s="100"/>
      <c r="N17" s="127" t="str">
        <f>IF(Table1[[#This Row],[SAMPLE ID]]="","",Table1[[#This Row],[VOLUME]])</f>
        <v/>
      </c>
      <c r="O17" s="127" t="str">
        <f>IF(Table1[[#This Row],[SAMPLE ID]]="","",Table1[[#This Row],[CONCENTRATION]]*Table1[[#This Row],[VOLUME]])</f>
        <v/>
      </c>
      <c r="P17" s="127" t="s">
        <v>378</v>
      </c>
      <c r="Q17" s="128" t="s">
        <v>22</v>
      </c>
      <c r="R17" s="127" t="str">
        <f>IF(Table1[[#This Row],[SAMPLE ID]]="","",CONCATENATE('Sample information'!$B$16,"_",Table1[[#This Row],[PLATE]],"_org_",Table1[[#This Row],[DATE SAMPLE DELIVERY]]))</f>
        <v/>
      </c>
      <c r="S17" s="102" t="str">
        <f>IF(Table1[[#This Row],[DATE SAMPLE DELIVERY]]="","",(CONCATENATE(20,LEFT(Table1[[#This Row],[DATE SAMPLE DELIVERY]],2),"-",MID(Table1[[#This Row],[DATE SAMPLE DELIVERY]],3,2),"-",RIGHT(Table1[[#This Row],[DATE SAMPLE DELIVERY]],2))))</f>
        <v/>
      </c>
      <c r="T17" s="106" t="s">
        <v>206</v>
      </c>
      <c r="U17" s="127"/>
      <c r="V17" s="100"/>
      <c r="W17" s="127"/>
      <c r="X17" s="127"/>
      <c r="Y17" s="127"/>
      <c r="Z17" s="100"/>
      <c r="AA17" s="101"/>
      <c r="AB17" s="127"/>
      <c r="AC17" s="130"/>
      <c r="AD17" s="100"/>
      <c r="AE17" s="127"/>
      <c r="AF17" s="127"/>
      <c r="AG17" s="127"/>
      <c r="AH17" s="127"/>
      <c r="AI17" s="6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row>
    <row r="18" spans="1:60" s="106" customFormat="1" ht="15">
      <c r="A18" s="59" t="str">
        <f>IF(Table1[[#This Row],[SAMPLE ID]]="","",CONCATENATE('Sample information'!B$16," #",RIGHT(Table1[[#This Row],[PLATE]],LEN(Table1[[#This Row],[PLATE]])-2)," ",Table1[[#This Row],[DATE SAMPLE DELIVERY]]))</f>
        <v/>
      </c>
      <c r="B18" s="59" t="str">
        <f>IF(Table1[[#This Row],[SAMPLE ID]]="","",CONCATENATE('Sample information'!B$16,"-",Table1[[#This Row],[SAMPLE ID]]))</f>
        <v/>
      </c>
      <c r="C18" s="29" t="s">
        <v>47</v>
      </c>
      <c r="D18" s="106" t="s">
        <v>150</v>
      </c>
      <c r="E18" s="18"/>
      <c r="F18" s="28"/>
      <c r="G18" s="28"/>
      <c r="H18" s="19"/>
      <c r="I18" s="17"/>
      <c r="J18" s="17"/>
      <c r="K18" s="17">
        <v>0</v>
      </c>
      <c r="L18" s="17">
        <v>0</v>
      </c>
      <c r="M18" s="100"/>
      <c r="N18" s="127" t="str">
        <f>IF(Table1[[#This Row],[SAMPLE ID]]="","",Table1[[#This Row],[VOLUME]])</f>
        <v/>
      </c>
      <c r="O18" s="127" t="str">
        <f>IF(Table1[[#This Row],[SAMPLE ID]]="","",Table1[[#This Row],[CONCENTRATION]]*Table1[[#This Row],[VOLUME]])</f>
        <v/>
      </c>
      <c r="P18" s="127" t="s">
        <v>378</v>
      </c>
      <c r="Q18" s="128" t="s">
        <v>22</v>
      </c>
      <c r="R18" s="127" t="str">
        <f>IF(Table1[[#This Row],[SAMPLE ID]]="","",CONCATENATE('Sample information'!$B$16,"_",Table1[[#This Row],[PLATE]],"_org_",Table1[[#This Row],[DATE SAMPLE DELIVERY]]))</f>
        <v/>
      </c>
      <c r="S18" s="102" t="str">
        <f>IF(Table1[[#This Row],[DATE SAMPLE DELIVERY]]="","",(CONCATENATE(20,LEFT(Table1[[#This Row],[DATE SAMPLE DELIVERY]],2),"-",MID(Table1[[#This Row],[DATE SAMPLE DELIVERY]],3,2),"-",RIGHT(Table1[[#This Row],[DATE SAMPLE DELIVERY]],2))))</f>
        <v/>
      </c>
      <c r="T18" s="106" t="s">
        <v>206</v>
      </c>
      <c r="U18" s="127"/>
      <c r="V18" s="100"/>
      <c r="W18" s="127"/>
      <c r="X18" s="127"/>
      <c r="Y18" s="127"/>
      <c r="Z18" s="100"/>
      <c r="AA18" s="101"/>
      <c r="AB18" s="127"/>
      <c r="AC18" s="130"/>
      <c r="AD18" s="100"/>
      <c r="AE18" s="127"/>
      <c r="AF18" s="127"/>
      <c r="AG18" s="127"/>
      <c r="AH18" s="127"/>
      <c r="AI18" s="6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row>
    <row r="19" spans="1:60" s="106" customFormat="1" ht="15">
      <c r="A19" s="59" t="str">
        <f>IF(Table1[[#This Row],[SAMPLE ID]]="","",CONCATENATE('Sample information'!B$16," #",RIGHT(Table1[[#This Row],[PLATE]],LEN(Table1[[#This Row],[PLATE]])-2)," ",Table1[[#This Row],[DATE SAMPLE DELIVERY]]))</f>
        <v/>
      </c>
      <c r="B19" s="59" t="str">
        <f>IF(Table1[[#This Row],[SAMPLE ID]]="","",CONCATENATE('Sample information'!B$16,"-",Table1[[#This Row],[SAMPLE ID]]))</f>
        <v/>
      </c>
      <c r="C19" s="29" t="s">
        <v>48</v>
      </c>
      <c r="D19" s="106" t="s">
        <v>150</v>
      </c>
      <c r="E19" s="18"/>
      <c r="F19" s="28"/>
      <c r="G19" s="28"/>
      <c r="H19" s="19"/>
      <c r="I19" s="17"/>
      <c r="J19" s="17"/>
      <c r="K19" s="17">
        <v>0</v>
      </c>
      <c r="L19" s="17">
        <v>0</v>
      </c>
      <c r="M19" s="100"/>
      <c r="N19" s="127" t="str">
        <f>IF(Table1[[#This Row],[SAMPLE ID]]="","",Table1[[#This Row],[VOLUME]])</f>
        <v/>
      </c>
      <c r="O19" s="127" t="str">
        <f>IF(Table1[[#This Row],[SAMPLE ID]]="","",Table1[[#This Row],[CONCENTRATION]]*Table1[[#This Row],[VOLUME]])</f>
        <v/>
      </c>
      <c r="P19" s="127" t="s">
        <v>378</v>
      </c>
      <c r="Q19" s="128" t="s">
        <v>22</v>
      </c>
      <c r="R19" s="127" t="str">
        <f>IF(Table1[[#This Row],[SAMPLE ID]]="","",CONCATENATE('Sample information'!$B$16,"_",Table1[[#This Row],[PLATE]],"_org_",Table1[[#This Row],[DATE SAMPLE DELIVERY]]))</f>
        <v/>
      </c>
      <c r="S19" s="102" t="str">
        <f>IF(Table1[[#This Row],[DATE SAMPLE DELIVERY]]="","",(CONCATENATE(20,LEFT(Table1[[#This Row],[DATE SAMPLE DELIVERY]],2),"-",MID(Table1[[#This Row],[DATE SAMPLE DELIVERY]],3,2),"-",RIGHT(Table1[[#This Row],[DATE SAMPLE DELIVERY]],2))))</f>
        <v/>
      </c>
      <c r="T19" s="106" t="s">
        <v>206</v>
      </c>
      <c r="U19" s="127"/>
      <c r="V19" s="100"/>
      <c r="W19" s="127"/>
      <c r="X19" s="127"/>
      <c r="Y19" s="127"/>
      <c r="Z19" s="100"/>
      <c r="AA19" s="101"/>
      <c r="AB19" s="127"/>
      <c r="AC19" s="130"/>
      <c r="AD19" s="100"/>
      <c r="AE19" s="127"/>
      <c r="AF19" s="127"/>
      <c r="AG19" s="127"/>
      <c r="AH19" s="127"/>
      <c r="AI19" s="6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row>
    <row r="20" spans="1:60" s="106" customFormat="1" ht="15">
      <c r="A20" s="59" t="str">
        <f>IF(Table1[[#This Row],[SAMPLE ID]]="","",CONCATENATE('Sample information'!B$16," #",RIGHT(Table1[[#This Row],[PLATE]],LEN(Table1[[#This Row],[PLATE]])-2)," ",Table1[[#This Row],[DATE SAMPLE DELIVERY]]))</f>
        <v/>
      </c>
      <c r="B20" s="59" t="str">
        <f>IF(Table1[[#This Row],[SAMPLE ID]]="","",CONCATENATE('Sample information'!B$16,"-",Table1[[#This Row],[SAMPLE ID]]))</f>
        <v/>
      </c>
      <c r="C20" s="29" t="s">
        <v>49</v>
      </c>
      <c r="D20" s="106" t="s">
        <v>150</v>
      </c>
      <c r="E20" s="18"/>
      <c r="F20" s="28"/>
      <c r="G20" s="28"/>
      <c r="H20" s="19"/>
      <c r="I20" s="17"/>
      <c r="J20" s="17"/>
      <c r="K20" s="17">
        <v>0</v>
      </c>
      <c r="L20" s="17">
        <v>0</v>
      </c>
      <c r="M20" s="100"/>
      <c r="N20" s="127" t="str">
        <f>IF(Table1[[#This Row],[SAMPLE ID]]="","",Table1[[#This Row],[VOLUME]])</f>
        <v/>
      </c>
      <c r="O20" s="127" t="str">
        <f>IF(Table1[[#This Row],[SAMPLE ID]]="","",Table1[[#This Row],[CONCENTRATION]]*Table1[[#This Row],[VOLUME]])</f>
        <v/>
      </c>
      <c r="P20" s="127" t="s">
        <v>378</v>
      </c>
      <c r="Q20" s="128" t="s">
        <v>22</v>
      </c>
      <c r="R20" s="127" t="str">
        <f>IF(Table1[[#This Row],[SAMPLE ID]]="","",CONCATENATE('Sample information'!$B$16,"_",Table1[[#This Row],[PLATE]],"_org_",Table1[[#This Row],[DATE SAMPLE DELIVERY]]))</f>
        <v/>
      </c>
      <c r="S20" s="102" t="str">
        <f>IF(Table1[[#This Row],[DATE SAMPLE DELIVERY]]="","",(CONCATENATE(20,LEFT(Table1[[#This Row],[DATE SAMPLE DELIVERY]],2),"-",MID(Table1[[#This Row],[DATE SAMPLE DELIVERY]],3,2),"-",RIGHT(Table1[[#This Row],[DATE SAMPLE DELIVERY]],2))))</f>
        <v/>
      </c>
      <c r="T20" s="106" t="s">
        <v>206</v>
      </c>
      <c r="U20" s="127"/>
      <c r="V20" s="100"/>
      <c r="W20" s="127"/>
      <c r="X20" s="127"/>
      <c r="Y20" s="127"/>
      <c r="Z20" s="100"/>
      <c r="AA20" s="101"/>
      <c r="AB20" s="127"/>
      <c r="AC20" s="130"/>
      <c r="AD20" s="100"/>
      <c r="AE20" s="127"/>
      <c r="AF20" s="127"/>
      <c r="AG20" s="127"/>
      <c r="AH20" s="127"/>
      <c r="AI20" s="6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row>
    <row r="21" spans="1:60" s="106" customFormat="1" ht="15">
      <c r="A21" s="59" t="str">
        <f>IF(Table1[[#This Row],[SAMPLE ID]]="","",CONCATENATE('Sample information'!B$16," #",RIGHT(Table1[[#This Row],[PLATE]],LEN(Table1[[#This Row],[PLATE]])-2)," ",Table1[[#This Row],[DATE SAMPLE DELIVERY]]))</f>
        <v/>
      </c>
      <c r="B21" s="59" t="str">
        <f>IF(Table1[[#This Row],[SAMPLE ID]]="","",CONCATENATE('Sample information'!B$16,"-",Table1[[#This Row],[SAMPLE ID]]))</f>
        <v/>
      </c>
      <c r="C21" s="29" t="s">
        <v>50</v>
      </c>
      <c r="D21" s="106" t="s">
        <v>150</v>
      </c>
      <c r="E21" s="18"/>
      <c r="F21" s="28"/>
      <c r="G21" s="28"/>
      <c r="H21" s="19"/>
      <c r="I21" s="17"/>
      <c r="J21" s="17"/>
      <c r="K21" s="17">
        <v>0</v>
      </c>
      <c r="L21" s="17">
        <v>0</v>
      </c>
      <c r="M21" s="100"/>
      <c r="N21" s="127" t="str">
        <f>IF(Table1[[#This Row],[SAMPLE ID]]="","",Table1[[#This Row],[VOLUME]])</f>
        <v/>
      </c>
      <c r="O21" s="127" t="str">
        <f>IF(Table1[[#This Row],[SAMPLE ID]]="","",Table1[[#This Row],[CONCENTRATION]]*Table1[[#This Row],[VOLUME]])</f>
        <v/>
      </c>
      <c r="P21" s="127" t="s">
        <v>378</v>
      </c>
      <c r="Q21" s="128" t="s">
        <v>22</v>
      </c>
      <c r="R21" s="127" t="str">
        <f>IF(Table1[[#This Row],[SAMPLE ID]]="","",CONCATENATE('Sample information'!$B$16,"_",Table1[[#This Row],[PLATE]],"_org_",Table1[[#This Row],[DATE SAMPLE DELIVERY]]))</f>
        <v/>
      </c>
      <c r="S21" s="102" t="str">
        <f>IF(Table1[[#This Row],[DATE SAMPLE DELIVERY]]="","",(CONCATENATE(20,LEFT(Table1[[#This Row],[DATE SAMPLE DELIVERY]],2),"-",MID(Table1[[#This Row],[DATE SAMPLE DELIVERY]],3,2),"-",RIGHT(Table1[[#This Row],[DATE SAMPLE DELIVERY]],2))))</f>
        <v/>
      </c>
      <c r="T21" s="106" t="s">
        <v>206</v>
      </c>
      <c r="U21" s="127"/>
      <c r="V21" s="100"/>
      <c r="W21" s="127"/>
      <c r="X21" s="127"/>
      <c r="Y21" s="127"/>
      <c r="Z21" s="100"/>
      <c r="AA21" s="101"/>
      <c r="AB21" s="127"/>
      <c r="AC21" s="130"/>
      <c r="AD21" s="100"/>
      <c r="AE21" s="127"/>
      <c r="AF21" s="127"/>
      <c r="AG21" s="127"/>
      <c r="AH21" s="127"/>
      <c r="AI21" s="6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row>
    <row r="22" spans="1:60" s="106" customFormat="1" ht="15">
      <c r="A22" s="59" t="str">
        <f>IF(Table1[[#This Row],[SAMPLE ID]]="","",CONCATENATE('Sample information'!B$16," #",RIGHT(Table1[[#This Row],[PLATE]],LEN(Table1[[#This Row],[PLATE]])-2)," ",Table1[[#This Row],[DATE SAMPLE DELIVERY]]))</f>
        <v/>
      </c>
      <c r="B22" s="59" t="str">
        <f>IF(Table1[[#This Row],[SAMPLE ID]]="","",CONCATENATE('Sample information'!B$16,"-",Table1[[#This Row],[SAMPLE ID]]))</f>
        <v/>
      </c>
      <c r="C22" s="29" t="s">
        <v>51</v>
      </c>
      <c r="D22" s="106" t="s">
        <v>150</v>
      </c>
      <c r="E22" s="18"/>
      <c r="F22" s="28"/>
      <c r="G22" s="28"/>
      <c r="H22" s="19"/>
      <c r="I22" s="17"/>
      <c r="J22" s="17"/>
      <c r="K22" s="17">
        <v>0</v>
      </c>
      <c r="L22" s="17">
        <v>0</v>
      </c>
      <c r="M22" s="100"/>
      <c r="N22" s="127" t="str">
        <f>IF(Table1[[#This Row],[SAMPLE ID]]="","",Table1[[#This Row],[VOLUME]])</f>
        <v/>
      </c>
      <c r="O22" s="127" t="str">
        <f>IF(Table1[[#This Row],[SAMPLE ID]]="","",Table1[[#This Row],[CONCENTRATION]]*Table1[[#This Row],[VOLUME]])</f>
        <v/>
      </c>
      <c r="P22" s="127" t="s">
        <v>378</v>
      </c>
      <c r="Q22" s="128" t="s">
        <v>22</v>
      </c>
      <c r="R22" s="127" t="str">
        <f>IF(Table1[[#This Row],[SAMPLE ID]]="","",CONCATENATE('Sample information'!$B$16,"_",Table1[[#This Row],[PLATE]],"_org_",Table1[[#This Row],[DATE SAMPLE DELIVERY]]))</f>
        <v/>
      </c>
      <c r="S22" s="102" t="str">
        <f>IF(Table1[[#This Row],[DATE SAMPLE DELIVERY]]="","",(CONCATENATE(20,LEFT(Table1[[#This Row],[DATE SAMPLE DELIVERY]],2),"-",MID(Table1[[#This Row],[DATE SAMPLE DELIVERY]],3,2),"-",RIGHT(Table1[[#This Row],[DATE SAMPLE DELIVERY]],2))))</f>
        <v/>
      </c>
      <c r="T22" s="106" t="s">
        <v>206</v>
      </c>
      <c r="U22" s="127"/>
      <c r="V22" s="100"/>
      <c r="W22" s="127"/>
      <c r="X22" s="127"/>
      <c r="Y22" s="127"/>
      <c r="Z22" s="100"/>
      <c r="AA22" s="101"/>
      <c r="AB22" s="127"/>
      <c r="AC22" s="130"/>
      <c r="AD22" s="100"/>
      <c r="AE22" s="127"/>
      <c r="AF22" s="127"/>
      <c r="AG22" s="127"/>
      <c r="AH22" s="127"/>
      <c r="AI22" s="6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row>
    <row r="23" spans="1:60" s="106" customFormat="1" ht="15">
      <c r="A23" s="59" t="str">
        <f>IF(Table1[[#This Row],[SAMPLE ID]]="","",CONCATENATE('Sample information'!B$16," #",RIGHT(Table1[[#This Row],[PLATE]],LEN(Table1[[#This Row],[PLATE]])-2)," ",Table1[[#This Row],[DATE SAMPLE DELIVERY]]))</f>
        <v/>
      </c>
      <c r="B23" s="59" t="str">
        <f>IF(Table1[[#This Row],[SAMPLE ID]]="","",CONCATENATE('Sample information'!B$16,"-",Table1[[#This Row],[SAMPLE ID]]))</f>
        <v/>
      </c>
      <c r="C23" s="29" t="s">
        <v>52</v>
      </c>
      <c r="D23" s="106" t="s">
        <v>150</v>
      </c>
      <c r="E23" s="18"/>
      <c r="F23" s="28"/>
      <c r="G23" s="28"/>
      <c r="H23" s="19"/>
      <c r="I23" s="17"/>
      <c r="J23" s="17"/>
      <c r="K23" s="17">
        <v>0</v>
      </c>
      <c r="L23" s="17">
        <v>0</v>
      </c>
      <c r="M23" s="100"/>
      <c r="N23" s="127" t="str">
        <f>IF(Table1[[#This Row],[SAMPLE ID]]="","",Table1[[#This Row],[VOLUME]])</f>
        <v/>
      </c>
      <c r="O23" s="127" t="str">
        <f>IF(Table1[[#This Row],[SAMPLE ID]]="","",Table1[[#This Row],[CONCENTRATION]]*Table1[[#This Row],[VOLUME]])</f>
        <v/>
      </c>
      <c r="P23" s="127" t="s">
        <v>378</v>
      </c>
      <c r="Q23" s="128" t="s">
        <v>22</v>
      </c>
      <c r="R23" s="127" t="str">
        <f>IF(Table1[[#This Row],[SAMPLE ID]]="","",CONCATENATE('Sample information'!$B$16,"_",Table1[[#This Row],[PLATE]],"_org_",Table1[[#This Row],[DATE SAMPLE DELIVERY]]))</f>
        <v/>
      </c>
      <c r="S23" s="102" t="str">
        <f>IF(Table1[[#This Row],[DATE SAMPLE DELIVERY]]="","",(CONCATENATE(20,LEFT(Table1[[#This Row],[DATE SAMPLE DELIVERY]],2),"-",MID(Table1[[#This Row],[DATE SAMPLE DELIVERY]],3,2),"-",RIGHT(Table1[[#This Row],[DATE SAMPLE DELIVERY]],2))))</f>
        <v/>
      </c>
      <c r="T23" s="106" t="s">
        <v>206</v>
      </c>
      <c r="U23" s="127"/>
      <c r="V23" s="100"/>
      <c r="W23" s="127"/>
      <c r="X23" s="127"/>
      <c r="Y23" s="127"/>
      <c r="Z23" s="100"/>
      <c r="AA23" s="101"/>
      <c r="AB23" s="127"/>
      <c r="AC23" s="130"/>
      <c r="AD23" s="100"/>
      <c r="AE23" s="127"/>
      <c r="AF23" s="127"/>
      <c r="AG23" s="127"/>
      <c r="AH23" s="127"/>
      <c r="AI23" s="6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row>
    <row r="24" spans="1:60" s="106" customFormat="1" ht="15">
      <c r="A24" s="59" t="str">
        <f>IF(Table1[[#This Row],[SAMPLE ID]]="","",CONCATENATE('Sample information'!B$16," #",RIGHT(Table1[[#This Row],[PLATE]],LEN(Table1[[#This Row],[PLATE]])-2)," ",Table1[[#This Row],[DATE SAMPLE DELIVERY]]))</f>
        <v/>
      </c>
      <c r="B24" s="59" t="str">
        <f>IF(Table1[[#This Row],[SAMPLE ID]]="","",CONCATENATE('Sample information'!B$16,"-",Table1[[#This Row],[SAMPLE ID]]))</f>
        <v/>
      </c>
      <c r="C24" s="29" t="s">
        <v>53</v>
      </c>
      <c r="D24" s="106" t="s">
        <v>150</v>
      </c>
      <c r="E24" s="18"/>
      <c r="F24" s="28"/>
      <c r="G24" s="28"/>
      <c r="H24" s="19"/>
      <c r="I24" s="28"/>
      <c r="J24" s="28"/>
      <c r="K24" s="17">
        <v>0</v>
      </c>
      <c r="L24" s="17">
        <v>0</v>
      </c>
      <c r="M24" s="127"/>
      <c r="N24" s="127" t="str">
        <f>IF(Table1[[#This Row],[SAMPLE ID]]="","",Table1[[#This Row],[VOLUME]])</f>
        <v/>
      </c>
      <c r="O24" s="127" t="str">
        <f>IF(Table1[[#This Row],[SAMPLE ID]]="","",Table1[[#This Row],[CONCENTRATION]]*Table1[[#This Row],[VOLUME]])</f>
        <v/>
      </c>
      <c r="P24" s="127" t="s">
        <v>378</v>
      </c>
      <c r="Q24" s="128" t="s">
        <v>22</v>
      </c>
      <c r="R24" s="127" t="str">
        <f>IF(Table1[[#This Row],[SAMPLE ID]]="","",CONCATENATE('Sample information'!$B$16,"_",Table1[[#This Row],[PLATE]],"_org_",Table1[[#This Row],[DATE SAMPLE DELIVERY]]))</f>
        <v/>
      </c>
      <c r="S24" s="102" t="str">
        <f>IF(Table1[[#This Row],[DATE SAMPLE DELIVERY]]="","",(CONCATENATE(20,LEFT(Table1[[#This Row],[DATE SAMPLE DELIVERY]],2),"-",MID(Table1[[#This Row],[DATE SAMPLE DELIVERY]],3,2),"-",RIGHT(Table1[[#This Row],[DATE SAMPLE DELIVERY]],2))))</f>
        <v/>
      </c>
      <c r="T24" s="106" t="s">
        <v>206</v>
      </c>
      <c r="U24" s="127"/>
      <c r="V24" s="100"/>
      <c r="W24" s="127"/>
      <c r="X24" s="127"/>
      <c r="Y24" s="127"/>
      <c r="Z24" s="100"/>
      <c r="AA24" s="101"/>
      <c r="AB24" s="127"/>
      <c r="AC24" s="130"/>
      <c r="AD24" s="100"/>
      <c r="AE24" s="127"/>
      <c r="AF24" s="127"/>
      <c r="AG24" s="127"/>
      <c r="AH24" s="127"/>
      <c r="AI24" s="6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row>
    <row r="25" spans="1:60" s="106" customFormat="1" ht="15">
      <c r="A25" s="59" t="str">
        <f>IF(Table1[[#This Row],[SAMPLE ID]]="","",CONCATENATE('Sample information'!B$16," #",RIGHT(Table1[[#This Row],[PLATE]],LEN(Table1[[#This Row],[PLATE]])-2)," ",Table1[[#This Row],[DATE SAMPLE DELIVERY]]))</f>
        <v/>
      </c>
      <c r="B25" s="59" t="str">
        <f>IF(Table1[[#This Row],[SAMPLE ID]]="","",CONCATENATE('Sample information'!B$16,"-",Table1[[#This Row],[SAMPLE ID]]))</f>
        <v/>
      </c>
      <c r="C25" s="29" t="s">
        <v>54</v>
      </c>
      <c r="D25" s="106" t="s">
        <v>150</v>
      </c>
      <c r="E25" s="18"/>
      <c r="F25" s="28"/>
      <c r="G25" s="28"/>
      <c r="H25" s="19"/>
      <c r="I25" s="28"/>
      <c r="J25" s="28"/>
      <c r="K25" s="17">
        <v>0</v>
      </c>
      <c r="L25" s="17">
        <v>0</v>
      </c>
      <c r="M25" s="127"/>
      <c r="N25" s="127" t="str">
        <f>IF(Table1[[#This Row],[SAMPLE ID]]="","",Table1[[#This Row],[VOLUME]])</f>
        <v/>
      </c>
      <c r="O25" s="127" t="str">
        <f>IF(Table1[[#This Row],[SAMPLE ID]]="","",Table1[[#This Row],[CONCENTRATION]]*Table1[[#This Row],[VOLUME]])</f>
        <v/>
      </c>
      <c r="P25" s="127" t="s">
        <v>378</v>
      </c>
      <c r="Q25" s="128" t="s">
        <v>22</v>
      </c>
      <c r="R25" s="127" t="str">
        <f>IF(Table1[[#This Row],[SAMPLE ID]]="","",CONCATENATE('Sample information'!$B$16,"_",Table1[[#This Row],[PLATE]],"_org_",Table1[[#This Row],[DATE SAMPLE DELIVERY]]))</f>
        <v/>
      </c>
      <c r="S25" s="102" t="str">
        <f>IF(Table1[[#This Row],[DATE SAMPLE DELIVERY]]="","",(CONCATENATE(20,LEFT(Table1[[#This Row],[DATE SAMPLE DELIVERY]],2),"-",MID(Table1[[#This Row],[DATE SAMPLE DELIVERY]],3,2),"-",RIGHT(Table1[[#This Row],[DATE SAMPLE DELIVERY]],2))))</f>
        <v/>
      </c>
      <c r="T25" s="106" t="s">
        <v>206</v>
      </c>
      <c r="U25" s="127"/>
      <c r="V25" s="100"/>
      <c r="W25" s="127"/>
      <c r="X25" s="127"/>
      <c r="Y25" s="127"/>
      <c r="Z25" s="100"/>
      <c r="AA25" s="101"/>
      <c r="AB25" s="127"/>
      <c r="AC25" s="130"/>
      <c r="AD25" s="100"/>
      <c r="AE25" s="127"/>
      <c r="AF25" s="127"/>
      <c r="AG25" s="127"/>
      <c r="AH25" s="127"/>
      <c r="AI25" s="6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row>
    <row r="26" spans="1:60" s="106" customFormat="1" ht="15">
      <c r="A26" s="59" t="str">
        <f>IF(Table1[[#This Row],[SAMPLE ID]]="","",CONCATENATE('Sample information'!B$16," #",RIGHT(Table1[[#This Row],[PLATE]],LEN(Table1[[#This Row],[PLATE]])-2)," ",Table1[[#This Row],[DATE SAMPLE DELIVERY]]))</f>
        <v/>
      </c>
      <c r="B26" s="59" t="str">
        <f>IF(Table1[[#This Row],[SAMPLE ID]]="","",CONCATENATE('Sample information'!B$16,"-",Table1[[#This Row],[SAMPLE ID]]))</f>
        <v/>
      </c>
      <c r="C26" s="29" t="s">
        <v>55</v>
      </c>
      <c r="D26" s="106" t="s">
        <v>150</v>
      </c>
      <c r="E26" s="18"/>
      <c r="F26" s="28"/>
      <c r="G26" s="28"/>
      <c r="H26" s="19"/>
      <c r="I26" s="28"/>
      <c r="J26" s="28"/>
      <c r="K26" s="17">
        <v>0</v>
      </c>
      <c r="L26" s="17">
        <v>0</v>
      </c>
      <c r="M26" s="127"/>
      <c r="N26" s="127" t="str">
        <f>IF(Table1[[#This Row],[SAMPLE ID]]="","",Table1[[#This Row],[VOLUME]])</f>
        <v/>
      </c>
      <c r="O26" s="127" t="str">
        <f>IF(Table1[[#This Row],[SAMPLE ID]]="","",Table1[[#This Row],[CONCENTRATION]]*Table1[[#This Row],[VOLUME]])</f>
        <v/>
      </c>
      <c r="P26" s="127" t="s">
        <v>378</v>
      </c>
      <c r="Q26" s="128" t="s">
        <v>22</v>
      </c>
      <c r="R26" s="127" t="str">
        <f>IF(Table1[[#This Row],[SAMPLE ID]]="","",CONCATENATE('Sample information'!$B$16,"_",Table1[[#This Row],[PLATE]],"_org_",Table1[[#This Row],[DATE SAMPLE DELIVERY]]))</f>
        <v/>
      </c>
      <c r="S26" s="102" t="str">
        <f>IF(Table1[[#This Row],[DATE SAMPLE DELIVERY]]="","",(CONCATENATE(20,LEFT(Table1[[#This Row],[DATE SAMPLE DELIVERY]],2),"-",MID(Table1[[#This Row],[DATE SAMPLE DELIVERY]],3,2),"-",RIGHT(Table1[[#This Row],[DATE SAMPLE DELIVERY]],2))))</f>
        <v/>
      </c>
      <c r="T26" s="106" t="s">
        <v>206</v>
      </c>
      <c r="U26" s="127"/>
      <c r="V26" s="100"/>
      <c r="W26" s="127"/>
      <c r="X26" s="127"/>
      <c r="Y26" s="127"/>
      <c r="Z26" s="100"/>
      <c r="AA26" s="101"/>
      <c r="AB26" s="127"/>
      <c r="AC26" s="130"/>
      <c r="AD26" s="100"/>
      <c r="AE26" s="127"/>
      <c r="AF26" s="127"/>
      <c r="AG26" s="127"/>
      <c r="AH26" s="127"/>
      <c r="AI26" s="6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row>
    <row r="27" spans="1:60" s="106" customFormat="1" ht="15">
      <c r="A27" s="59" t="str">
        <f>IF(Table1[[#This Row],[SAMPLE ID]]="","",CONCATENATE('Sample information'!B$16," #",RIGHT(Table1[[#This Row],[PLATE]],LEN(Table1[[#This Row],[PLATE]])-2)," ",Table1[[#This Row],[DATE SAMPLE DELIVERY]]))</f>
        <v/>
      </c>
      <c r="B27" s="59" t="str">
        <f>IF(Table1[[#This Row],[SAMPLE ID]]="","",CONCATENATE('Sample information'!B$16,"-",Table1[[#This Row],[SAMPLE ID]]))</f>
        <v/>
      </c>
      <c r="C27" s="29" t="s">
        <v>56</v>
      </c>
      <c r="D27" s="106" t="s">
        <v>150</v>
      </c>
      <c r="E27" s="18"/>
      <c r="F27" s="28"/>
      <c r="G27" s="28"/>
      <c r="H27" s="19"/>
      <c r="I27" s="28"/>
      <c r="J27" s="28"/>
      <c r="K27" s="17">
        <v>0</v>
      </c>
      <c r="L27" s="17">
        <v>0</v>
      </c>
      <c r="M27" s="127"/>
      <c r="N27" s="127" t="str">
        <f>IF(Table1[[#This Row],[SAMPLE ID]]="","",Table1[[#This Row],[VOLUME]])</f>
        <v/>
      </c>
      <c r="O27" s="127" t="str">
        <f>IF(Table1[[#This Row],[SAMPLE ID]]="","",Table1[[#This Row],[CONCENTRATION]]*Table1[[#This Row],[VOLUME]])</f>
        <v/>
      </c>
      <c r="P27" s="127" t="s">
        <v>378</v>
      </c>
      <c r="Q27" s="128" t="s">
        <v>22</v>
      </c>
      <c r="R27" s="127" t="str">
        <f>IF(Table1[[#This Row],[SAMPLE ID]]="","",CONCATENATE('Sample information'!$B$16,"_",Table1[[#This Row],[PLATE]],"_org_",Table1[[#This Row],[DATE SAMPLE DELIVERY]]))</f>
        <v/>
      </c>
      <c r="S27" s="102" t="str">
        <f>IF(Table1[[#This Row],[DATE SAMPLE DELIVERY]]="","",(CONCATENATE(20,LEFT(Table1[[#This Row],[DATE SAMPLE DELIVERY]],2),"-",MID(Table1[[#This Row],[DATE SAMPLE DELIVERY]],3,2),"-",RIGHT(Table1[[#This Row],[DATE SAMPLE DELIVERY]],2))))</f>
        <v/>
      </c>
      <c r="T27" s="106" t="s">
        <v>206</v>
      </c>
      <c r="U27" s="127"/>
      <c r="V27" s="100"/>
      <c r="W27" s="127"/>
      <c r="X27" s="127"/>
      <c r="Y27" s="127"/>
      <c r="Z27" s="100"/>
      <c r="AA27" s="101"/>
      <c r="AB27" s="127"/>
      <c r="AC27" s="130"/>
      <c r="AD27" s="100"/>
      <c r="AE27" s="127"/>
      <c r="AF27" s="127"/>
      <c r="AG27" s="127"/>
      <c r="AH27" s="127"/>
      <c r="AI27" s="6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row>
    <row r="28" spans="1:60" s="106" customFormat="1" ht="15">
      <c r="A28" s="59" t="str">
        <f>IF(Table1[[#This Row],[SAMPLE ID]]="","",CONCATENATE('Sample information'!B$16," #",RIGHT(Table1[[#This Row],[PLATE]],LEN(Table1[[#This Row],[PLATE]])-2)," ",Table1[[#This Row],[DATE SAMPLE DELIVERY]]))</f>
        <v/>
      </c>
      <c r="B28" s="59" t="str">
        <f>IF(Table1[[#This Row],[SAMPLE ID]]="","",CONCATENATE('Sample information'!B$16,"-",Table1[[#This Row],[SAMPLE ID]]))</f>
        <v/>
      </c>
      <c r="C28" s="29" t="s">
        <v>57</v>
      </c>
      <c r="D28" s="106" t="s">
        <v>150</v>
      </c>
      <c r="E28" s="18"/>
      <c r="F28" s="28"/>
      <c r="G28" s="28"/>
      <c r="H28" s="19"/>
      <c r="I28" s="28"/>
      <c r="J28" s="28"/>
      <c r="K28" s="17">
        <v>0</v>
      </c>
      <c r="L28" s="17">
        <v>0</v>
      </c>
      <c r="M28" s="127"/>
      <c r="N28" s="127" t="str">
        <f>IF(Table1[[#This Row],[SAMPLE ID]]="","",Table1[[#This Row],[VOLUME]])</f>
        <v/>
      </c>
      <c r="O28" s="127" t="str">
        <f>IF(Table1[[#This Row],[SAMPLE ID]]="","",Table1[[#This Row],[CONCENTRATION]]*Table1[[#This Row],[VOLUME]])</f>
        <v/>
      </c>
      <c r="P28" s="127" t="s">
        <v>378</v>
      </c>
      <c r="Q28" s="128" t="s">
        <v>22</v>
      </c>
      <c r="R28" s="127" t="str">
        <f>IF(Table1[[#This Row],[SAMPLE ID]]="","",CONCATENATE('Sample information'!$B$16,"_",Table1[[#This Row],[PLATE]],"_org_",Table1[[#This Row],[DATE SAMPLE DELIVERY]]))</f>
        <v/>
      </c>
      <c r="S28" s="102" t="str">
        <f>IF(Table1[[#This Row],[DATE SAMPLE DELIVERY]]="","",(CONCATENATE(20,LEFT(Table1[[#This Row],[DATE SAMPLE DELIVERY]],2),"-",MID(Table1[[#This Row],[DATE SAMPLE DELIVERY]],3,2),"-",RIGHT(Table1[[#This Row],[DATE SAMPLE DELIVERY]],2))))</f>
        <v/>
      </c>
      <c r="T28" s="106" t="s">
        <v>206</v>
      </c>
      <c r="U28" s="127"/>
      <c r="V28" s="100"/>
      <c r="W28" s="127"/>
      <c r="X28" s="127"/>
      <c r="Y28" s="127"/>
      <c r="Z28" s="100"/>
      <c r="AA28" s="101"/>
      <c r="AB28" s="127"/>
      <c r="AC28" s="130"/>
      <c r="AD28" s="100"/>
      <c r="AE28" s="127"/>
      <c r="AF28" s="127"/>
      <c r="AG28" s="127"/>
      <c r="AH28" s="127"/>
      <c r="AI28" s="6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row>
    <row r="29" spans="1:60" s="106" customFormat="1" ht="15">
      <c r="A29" s="59" t="str">
        <f>IF(Table1[[#This Row],[SAMPLE ID]]="","",CONCATENATE('Sample information'!B$16," #",RIGHT(Table1[[#This Row],[PLATE]],LEN(Table1[[#This Row],[PLATE]])-2)," ",Table1[[#This Row],[DATE SAMPLE DELIVERY]]))</f>
        <v/>
      </c>
      <c r="B29" s="59" t="str">
        <f>IF(Table1[[#This Row],[SAMPLE ID]]="","",CONCATENATE('Sample information'!B$16,"-",Table1[[#This Row],[SAMPLE ID]]))</f>
        <v/>
      </c>
      <c r="C29" s="29" t="s">
        <v>58</v>
      </c>
      <c r="D29" s="106" t="s">
        <v>150</v>
      </c>
      <c r="E29" s="18"/>
      <c r="F29" s="28"/>
      <c r="G29" s="28"/>
      <c r="H29" s="19"/>
      <c r="I29" s="28"/>
      <c r="J29" s="28"/>
      <c r="K29" s="17">
        <v>0</v>
      </c>
      <c r="L29" s="17">
        <v>0</v>
      </c>
      <c r="M29" s="127"/>
      <c r="N29" s="127" t="str">
        <f>IF(Table1[[#This Row],[SAMPLE ID]]="","",Table1[[#This Row],[VOLUME]])</f>
        <v/>
      </c>
      <c r="O29" s="127" t="str">
        <f>IF(Table1[[#This Row],[SAMPLE ID]]="","",Table1[[#This Row],[CONCENTRATION]]*Table1[[#This Row],[VOLUME]])</f>
        <v/>
      </c>
      <c r="P29" s="127" t="s">
        <v>378</v>
      </c>
      <c r="Q29" s="128" t="s">
        <v>22</v>
      </c>
      <c r="R29" s="127" t="str">
        <f>IF(Table1[[#This Row],[SAMPLE ID]]="","",CONCATENATE('Sample information'!$B$16,"_",Table1[[#This Row],[PLATE]],"_org_",Table1[[#This Row],[DATE SAMPLE DELIVERY]]))</f>
        <v/>
      </c>
      <c r="S29" s="102" t="str">
        <f>IF(Table1[[#This Row],[DATE SAMPLE DELIVERY]]="","",(CONCATENATE(20,LEFT(Table1[[#This Row],[DATE SAMPLE DELIVERY]],2),"-",MID(Table1[[#This Row],[DATE SAMPLE DELIVERY]],3,2),"-",RIGHT(Table1[[#This Row],[DATE SAMPLE DELIVERY]],2))))</f>
        <v/>
      </c>
      <c r="T29" s="106" t="s">
        <v>206</v>
      </c>
      <c r="U29" s="127"/>
      <c r="V29" s="100"/>
      <c r="W29" s="127"/>
      <c r="X29" s="127"/>
      <c r="Y29" s="127"/>
      <c r="Z29" s="100"/>
      <c r="AA29" s="101"/>
      <c r="AB29" s="127"/>
      <c r="AC29" s="130"/>
      <c r="AD29" s="100"/>
      <c r="AE29" s="127"/>
      <c r="AF29" s="127"/>
      <c r="AG29" s="127"/>
      <c r="AH29" s="127"/>
      <c r="AI29" s="6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row>
    <row r="30" spans="1:60" s="106" customFormat="1" ht="15">
      <c r="A30" s="59" t="str">
        <f>IF(Table1[[#This Row],[SAMPLE ID]]="","",CONCATENATE('Sample information'!B$16," #",RIGHT(Table1[[#This Row],[PLATE]],LEN(Table1[[#This Row],[PLATE]])-2)," ",Table1[[#This Row],[DATE SAMPLE DELIVERY]]))</f>
        <v/>
      </c>
      <c r="B30" s="59" t="str">
        <f>IF(Table1[[#This Row],[SAMPLE ID]]="","",CONCATENATE('Sample information'!B$16,"-",Table1[[#This Row],[SAMPLE ID]]))</f>
        <v/>
      </c>
      <c r="C30" s="29" t="s">
        <v>59</v>
      </c>
      <c r="D30" s="106" t="s">
        <v>150</v>
      </c>
      <c r="E30" s="18"/>
      <c r="F30" s="28"/>
      <c r="G30" s="28"/>
      <c r="H30" s="19"/>
      <c r="I30" s="28"/>
      <c r="J30" s="28"/>
      <c r="K30" s="17">
        <v>0</v>
      </c>
      <c r="L30" s="17">
        <v>0</v>
      </c>
      <c r="M30" s="127"/>
      <c r="N30" s="127" t="str">
        <f>IF(Table1[[#This Row],[SAMPLE ID]]="","",Table1[[#This Row],[VOLUME]])</f>
        <v/>
      </c>
      <c r="O30" s="127" t="str">
        <f>IF(Table1[[#This Row],[SAMPLE ID]]="","",Table1[[#This Row],[CONCENTRATION]]*Table1[[#This Row],[VOLUME]])</f>
        <v/>
      </c>
      <c r="P30" s="127" t="s">
        <v>378</v>
      </c>
      <c r="Q30" s="128" t="s">
        <v>22</v>
      </c>
      <c r="R30" s="127" t="str">
        <f>IF(Table1[[#This Row],[SAMPLE ID]]="","",CONCATENATE('Sample information'!$B$16,"_",Table1[[#This Row],[PLATE]],"_org_",Table1[[#This Row],[DATE SAMPLE DELIVERY]]))</f>
        <v/>
      </c>
      <c r="S30" s="102" t="str">
        <f>IF(Table1[[#This Row],[DATE SAMPLE DELIVERY]]="","",(CONCATENATE(20,LEFT(Table1[[#This Row],[DATE SAMPLE DELIVERY]],2),"-",MID(Table1[[#This Row],[DATE SAMPLE DELIVERY]],3,2),"-",RIGHT(Table1[[#This Row],[DATE SAMPLE DELIVERY]],2))))</f>
        <v/>
      </c>
      <c r="T30" s="106" t="s">
        <v>206</v>
      </c>
      <c r="U30" s="127"/>
      <c r="V30" s="100"/>
      <c r="W30" s="127"/>
      <c r="X30" s="127"/>
      <c r="Y30" s="127"/>
      <c r="Z30" s="100"/>
      <c r="AA30" s="101"/>
      <c r="AB30" s="127"/>
      <c r="AC30" s="130"/>
      <c r="AD30" s="100"/>
      <c r="AE30" s="127"/>
      <c r="AF30" s="127"/>
      <c r="AG30" s="127"/>
      <c r="AH30" s="127"/>
      <c r="AI30" s="6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row>
    <row r="31" spans="1:60" s="106" customFormat="1" ht="15">
      <c r="A31" s="59" t="str">
        <f>IF(Table1[[#This Row],[SAMPLE ID]]="","",CONCATENATE('Sample information'!B$16," #",RIGHT(Table1[[#This Row],[PLATE]],LEN(Table1[[#This Row],[PLATE]])-2)," ",Table1[[#This Row],[DATE SAMPLE DELIVERY]]))</f>
        <v/>
      </c>
      <c r="B31" s="59" t="str">
        <f>IF(Table1[[#This Row],[SAMPLE ID]]="","",CONCATENATE('Sample information'!B$16,"-",Table1[[#This Row],[SAMPLE ID]]))</f>
        <v/>
      </c>
      <c r="C31" s="29" t="s">
        <v>60</v>
      </c>
      <c r="D31" s="106" t="s">
        <v>150</v>
      </c>
      <c r="E31" s="28"/>
      <c r="F31" s="28"/>
      <c r="G31" s="28"/>
      <c r="H31" s="19"/>
      <c r="I31" s="28"/>
      <c r="J31" s="28"/>
      <c r="K31" s="17">
        <v>0</v>
      </c>
      <c r="L31" s="17">
        <v>0</v>
      </c>
      <c r="M31" s="127"/>
      <c r="N31" s="127" t="str">
        <f>IF(Table1[[#This Row],[SAMPLE ID]]="","",Table1[[#This Row],[VOLUME]])</f>
        <v/>
      </c>
      <c r="O31" s="127" t="str">
        <f>IF(Table1[[#This Row],[SAMPLE ID]]="","",Table1[[#This Row],[CONCENTRATION]]*Table1[[#This Row],[VOLUME]])</f>
        <v/>
      </c>
      <c r="P31" s="127" t="s">
        <v>378</v>
      </c>
      <c r="Q31" s="128" t="s">
        <v>22</v>
      </c>
      <c r="R31" s="127" t="str">
        <f>IF(Table1[[#This Row],[SAMPLE ID]]="","",CONCATENATE('Sample information'!$B$16,"_",Table1[[#This Row],[PLATE]],"_org_",Table1[[#This Row],[DATE SAMPLE DELIVERY]]))</f>
        <v/>
      </c>
      <c r="S31" s="102" t="str">
        <f>IF(Table1[[#This Row],[DATE SAMPLE DELIVERY]]="","",(CONCATENATE(20,LEFT(Table1[[#This Row],[DATE SAMPLE DELIVERY]],2),"-",MID(Table1[[#This Row],[DATE SAMPLE DELIVERY]],3,2),"-",RIGHT(Table1[[#This Row],[DATE SAMPLE DELIVERY]],2))))</f>
        <v/>
      </c>
      <c r="T31" s="106" t="s">
        <v>206</v>
      </c>
      <c r="U31" s="127"/>
      <c r="V31" s="100"/>
      <c r="W31" s="127"/>
      <c r="X31" s="127"/>
      <c r="Y31" s="127"/>
      <c r="Z31" s="100"/>
      <c r="AA31" s="101"/>
      <c r="AB31" s="127"/>
      <c r="AC31" s="130"/>
      <c r="AD31" s="100"/>
      <c r="AE31" s="127"/>
      <c r="AF31" s="127"/>
      <c r="AG31" s="127"/>
      <c r="AH31" s="127"/>
      <c r="AI31" s="6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row>
    <row r="32" spans="1:60" s="106" customFormat="1" ht="15">
      <c r="A32" s="59" t="str">
        <f>IF(Table1[[#This Row],[SAMPLE ID]]="","",CONCATENATE('Sample information'!B$16," #",RIGHT(Table1[[#This Row],[PLATE]],LEN(Table1[[#This Row],[PLATE]])-2)," ",Table1[[#This Row],[DATE SAMPLE DELIVERY]]))</f>
        <v/>
      </c>
      <c r="B32" s="59" t="str">
        <f>IF(Table1[[#This Row],[SAMPLE ID]]="","",CONCATENATE('Sample information'!B$16,"-",Table1[[#This Row],[SAMPLE ID]]))</f>
        <v/>
      </c>
      <c r="C32" s="29" t="s">
        <v>61</v>
      </c>
      <c r="D32" s="106" t="s">
        <v>150</v>
      </c>
      <c r="E32" s="28"/>
      <c r="F32" s="28"/>
      <c r="G32" s="28"/>
      <c r="H32" s="19"/>
      <c r="I32" s="28"/>
      <c r="J32" s="28"/>
      <c r="K32" s="17">
        <v>0</v>
      </c>
      <c r="L32" s="17">
        <v>0</v>
      </c>
      <c r="M32" s="127"/>
      <c r="N32" s="127" t="str">
        <f>IF(Table1[[#This Row],[SAMPLE ID]]="","",Table1[[#This Row],[VOLUME]])</f>
        <v/>
      </c>
      <c r="O32" s="127" t="str">
        <f>IF(Table1[[#This Row],[SAMPLE ID]]="","",Table1[[#This Row],[CONCENTRATION]]*Table1[[#This Row],[VOLUME]])</f>
        <v/>
      </c>
      <c r="P32" s="127" t="s">
        <v>378</v>
      </c>
      <c r="Q32" s="128" t="s">
        <v>22</v>
      </c>
      <c r="R32" s="127" t="str">
        <f>IF(Table1[[#This Row],[SAMPLE ID]]="","",CONCATENATE('Sample information'!$B$16,"_",Table1[[#This Row],[PLATE]],"_org_",Table1[[#This Row],[DATE SAMPLE DELIVERY]]))</f>
        <v/>
      </c>
      <c r="S32" s="102" t="str">
        <f>IF(Table1[[#This Row],[DATE SAMPLE DELIVERY]]="","",(CONCATENATE(20,LEFT(Table1[[#This Row],[DATE SAMPLE DELIVERY]],2),"-",MID(Table1[[#This Row],[DATE SAMPLE DELIVERY]],3,2),"-",RIGHT(Table1[[#This Row],[DATE SAMPLE DELIVERY]],2))))</f>
        <v/>
      </c>
      <c r="T32" s="106" t="s">
        <v>206</v>
      </c>
      <c r="U32" s="127"/>
      <c r="V32" s="100"/>
      <c r="W32" s="127"/>
      <c r="X32" s="127"/>
      <c r="Y32" s="127"/>
      <c r="Z32" s="100"/>
      <c r="AA32" s="101"/>
      <c r="AB32" s="127"/>
      <c r="AC32" s="130"/>
      <c r="AD32" s="100"/>
      <c r="AE32" s="127"/>
      <c r="AF32" s="127"/>
      <c r="AG32" s="127"/>
      <c r="AH32" s="127"/>
      <c r="AI32" s="6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row>
    <row r="33" spans="1:60" s="106" customFormat="1" ht="15">
      <c r="A33" s="59" t="str">
        <f>IF(Table1[[#This Row],[SAMPLE ID]]="","",CONCATENATE('Sample information'!B$16," #",RIGHT(Table1[[#This Row],[PLATE]],LEN(Table1[[#This Row],[PLATE]])-2)," ",Table1[[#This Row],[DATE SAMPLE DELIVERY]]))</f>
        <v/>
      </c>
      <c r="B33" s="59" t="str">
        <f>IF(Table1[[#This Row],[SAMPLE ID]]="","",CONCATENATE('Sample information'!B$16,"-",Table1[[#This Row],[SAMPLE ID]]))</f>
        <v/>
      </c>
      <c r="C33" s="29" t="s">
        <v>62</v>
      </c>
      <c r="D33" s="106" t="s">
        <v>150</v>
      </c>
      <c r="E33" s="28"/>
      <c r="F33" s="28"/>
      <c r="G33" s="28"/>
      <c r="H33" s="19"/>
      <c r="I33" s="28"/>
      <c r="J33" s="28"/>
      <c r="K33" s="17">
        <v>0</v>
      </c>
      <c r="L33" s="17">
        <v>0</v>
      </c>
      <c r="M33" s="127"/>
      <c r="N33" s="127" t="str">
        <f>IF(Table1[[#This Row],[SAMPLE ID]]="","",Table1[[#This Row],[VOLUME]])</f>
        <v/>
      </c>
      <c r="O33" s="127" t="str">
        <f>IF(Table1[[#This Row],[SAMPLE ID]]="","",Table1[[#This Row],[CONCENTRATION]]*Table1[[#This Row],[VOLUME]])</f>
        <v/>
      </c>
      <c r="P33" s="127" t="s">
        <v>378</v>
      </c>
      <c r="Q33" s="128" t="s">
        <v>22</v>
      </c>
      <c r="R33" s="127" t="str">
        <f>IF(Table1[[#This Row],[SAMPLE ID]]="","",CONCATENATE('Sample information'!$B$16,"_",Table1[[#This Row],[PLATE]],"_org_",Table1[[#This Row],[DATE SAMPLE DELIVERY]]))</f>
        <v/>
      </c>
      <c r="S33" s="102" t="str">
        <f>IF(Table1[[#This Row],[DATE SAMPLE DELIVERY]]="","",(CONCATENATE(20,LEFT(Table1[[#This Row],[DATE SAMPLE DELIVERY]],2),"-",MID(Table1[[#This Row],[DATE SAMPLE DELIVERY]],3,2),"-",RIGHT(Table1[[#This Row],[DATE SAMPLE DELIVERY]],2))))</f>
        <v/>
      </c>
      <c r="T33" s="106" t="s">
        <v>206</v>
      </c>
      <c r="U33" s="127"/>
      <c r="V33" s="100"/>
      <c r="W33" s="127"/>
      <c r="X33" s="127"/>
      <c r="Y33" s="127"/>
      <c r="Z33" s="100"/>
      <c r="AA33" s="101"/>
      <c r="AB33" s="127"/>
      <c r="AC33" s="130"/>
      <c r="AD33" s="100"/>
      <c r="AE33" s="127"/>
      <c r="AF33" s="127"/>
      <c r="AG33" s="127"/>
      <c r="AH33" s="127"/>
      <c r="AI33" s="6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row>
    <row r="34" spans="1:60" s="106" customFormat="1" ht="15">
      <c r="A34" s="59" t="str">
        <f>IF(Table1[[#This Row],[SAMPLE ID]]="","",CONCATENATE('Sample information'!B$16," #",RIGHT(Table1[[#This Row],[PLATE]],LEN(Table1[[#This Row],[PLATE]])-2)," ",Table1[[#This Row],[DATE SAMPLE DELIVERY]]))</f>
        <v/>
      </c>
      <c r="B34" s="59" t="str">
        <f>IF(Table1[[#This Row],[SAMPLE ID]]="","",CONCATENATE('Sample information'!B$16,"-",Table1[[#This Row],[SAMPLE ID]]))</f>
        <v/>
      </c>
      <c r="C34" s="29" t="s">
        <v>63</v>
      </c>
      <c r="D34" s="106" t="s">
        <v>150</v>
      </c>
      <c r="E34" s="28"/>
      <c r="F34" s="28"/>
      <c r="G34" s="28"/>
      <c r="H34" s="19"/>
      <c r="I34" s="28"/>
      <c r="J34" s="28"/>
      <c r="K34" s="17">
        <v>0</v>
      </c>
      <c r="L34" s="17">
        <v>0</v>
      </c>
      <c r="M34" s="127"/>
      <c r="N34" s="127" t="str">
        <f>IF(Table1[[#This Row],[SAMPLE ID]]="","",Table1[[#This Row],[VOLUME]])</f>
        <v/>
      </c>
      <c r="O34" s="127" t="str">
        <f>IF(Table1[[#This Row],[SAMPLE ID]]="","",Table1[[#This Row],[CONCENTRATION]]*Table1[[#This Row],[VOLUME]])</f>
        <v/>
      </c>
      <c r="P34" s="127" t="s">
        <v>378</v>
      </c>
      <c r="Q34" s="128" t="s">
        <v>22</v>
      </c>
      <c r="R34" s="127" t="str">
        <f>IF(Table1[[#This Row],[SAMPLE ID]]="","",CONCATENATE('Sample information'!$B$16,"_",Table1[[#This Row],[PLATE]],"_org_",Table1[[#This Row],[DATE SAMPLE DELIVERY]]))</f>
        <v/>
      </c>
      <c r="S34" s="102" t="str">
        <f>IF(Table1[[#This Row],[DATE SAMPLE DELIVERY]]="","",(CONCATENATE(20,LEFT(Table1[[#This Row],[DATE SAMPLE DELIVERY]],2),"-",MID(Table1[[#This Row],[DATE SAMPLE DELIVERY]],3,2),"-",RIGHT(Table1[[#This Row],[DATE SAMPLE DELIVERY]],2))))</f>
        <v/>
      </c>
      <c r="T34" s="106" t="s">
        <v>206</v>
      </c>
      <c r="U34" s="127"/>
      <c r="V34" s="100"/>
      <c r="W34" s="127"/>
      <c r="X34" s="127"/>
      <c r="Y34" s="127"/>
      <c r="Z34" s="100"/>
      <c r="AA34" s="101"/>
      <c r="AB34" s="127"/>
      <c r="AC34" s="130"/>
      <c r="AD34" s="100"/>
      <c r="AE34" s="127"/>
      <c r="AF34" s="127"/>
      <c r="AG34" s="127"/>
      <c r="AH34" s="127"/>
      <c r="AI34" s="6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row>
    <row r="35" spans="1:60" s="106" customFormat="1" ht="15">
      <c r="A35" s="59" t="str">
        <f>IF(Table1[[#This Row],[SAMPLE ID]]="","",CONCATENATE('Sample information'!B$16," #",RIGHT(Table1[[#This Row],[PLATE]],LEN(Table1[[#This Row],[PLATE]])-2)," ",Table1[[#This Row],[DATE SAMPLE DELIVERY]]))</f>
        <v/>
      </c>
      <c r="B35" s="59" t="str">
        <f>IF(Table1[[#This Row],[SAMPLE ID]]="","",CONCATENATE('Sample information'!B$16,"-",Table1[[#This Row],[SAMPLE ID]]))</f>
        <v/>
      </c>
      <c r="C35" s="29" t="s">
        <v>64</v>
      </c>
      <c r="D35" s="106" t="s">
        <v>150</v>
      </c>
      <c r="E35" s="28"/>
      <c r="F35" s="28"/>
      <c r="G35" s="28"/>
      <c r="H35" s="19"/>
      <c r="I35" s="28"/>
      <c r="J35" s="28"/>
      <c r="K35" s="17">
        <v>0</v>
      </c>
      <c r="L35" s="17">
        <v>0</v>
      </c>
      <c r="M35" s="127"/>
      <c r="N35" s="127" t="str">
        <f>IF(Table1[[#This Row],[SAMPLE ID]]="","",Table1[[#This Row],[VOLUME]])</f>
        <v/>
      </c>
      <c r="O35" s="127" t="str">
        <f>IF(Table1[[#This Row],[SAMPLE ID]]="","",Table1[[#This Row],[CONCENTRATION]]*Table1[[#This Row],[VOLUME]])</f>
        <v/>
      </c>
      <c r="P35" s="127" t="s">
        <v>378</v>
      </c>
      <c r="Q35" s="128" t="s">
        <v>22</v>
      </c>
      <c r="R35" s="127" t="str">
        <f>IF(Table1[[#This Row],[SAMPLE ID]]="","",CONCATENATE('Sample information'!$B$16,"_",Table1[[#This Row],[PLATE]],"_org_",Table1[[#This Row],[DATE SAMPLE DELIVERY]]))</f>
        <v/>
      </c>
      <c r="S35" s="102" t="str">
        <f>IF(Table1[[#This Row],[DATE SAMPLE DELIVERY]]="","",(CONCATENATE(20,LEFT(Table1[[#This Row],[DATE SAMPLE DELIVERY]],2),"-",MID(Table1[[#This Row],[DATE SAMPLE DELIVERY]],3,2),"-",RIGHT(Table1[[#This Row],[DATE SAMPLE DELIVERY]],2))))</f>
        <v/>
      </c>
      <c r="T35" s="106" t="s">
        <v>206</v>
      </c>
      <c r="U35" s="127"/>
      <c r="V35" s="100"/>
      <c r="W35" s="127"/>
      <c r="X35" s="127"/>
      <c r="Y35" s="127"/>
      <c r="Z35" s="100"/>
      <c r="AA35" s="101"/>
      <c r="AB35" s="127"/>
      <c r="AC35" s="130"/>
      <c r="AD35" s="100"/>
      <c r="AE35" s="127"/>
      <c r="AF35" s="127"/>
      <c r="AG35" s="127"/>
      <c r="AH35" s="127"/>
      <c r="AI35" s="6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row>
    <row r="36" spans="1:60" s="106" customFormat="1" ht="15">
      <c r="A36" s="59" t="str">
        <f>IF(Table1[[#This Row],[SAMPLE ID]]="","",CONCATENATE('Sample information'!B$16," #",RIGHT(Table1[[#This Row],[PLATE]],LEN(Table1[[#This Row],[PLATE]])-2)," ",Table1[[#This Row],[DATE SAMPLE DELIVERY]]))</f>
        <v/>
      </c>
      <c r="B36" s="59" t="str">
        <f>IF(Table1[[#This Row],[SAMPLE ID]]="","",CONCATENATE('Sample information'!B$16,"-",Table1[[#This Row],[SAMPLE ID]]))</f>
        <v/>
      </c>
      <c r="C36" s="29" t="s">
        <v>65</v>
      </c>
      <c r="D36" s="106" t="s">
        <v>150</v>
      </c>
      <c r="E36" s="28"/>
      <c r="F36" s="28"/>
      <c r="G36" s="28"/>
      <c r="H36" s="19"/>
      <c r="I36" s="28"/>
      <c r="J36" s="28"/>
      <c r="K36" s="17">
        <v>0</v>
      </c>
      <c r="L36" s="17">
        <v>0</v>
      </c>
      <c r="M36" s="127"/>
      <c r="N36" s="127" t="str">
        <f>IF(Table1[[#This Row],[SAMPLE ID]]="","",Table1[[#This Row],[VOLUME]])</f>
        <v/>
      </c>
      <c r="O36" s="127" t="str">
        <f>IF(Table1[[#This Row],[SAMPLE ID]]="","",Table1[[#This Row],[CONCENTRATION]]*Table1[[#This Row],[VOLUME]])</f>
        <v/>
      </c>
      <c r="P36" s="127" t="s">
        <v>378</v>
      </c>
      <c r="Q36" s="128" t="s">
        <v>22</v>
      </c>
      <c r="R36" s="127" t="str">
        <f>IF(Table1[[#This Row],[SAMPLE ID]]="","",CONCATENATE('Sample information'!$B$16,"_",Table1[[#This Row],[PLATE]],"_org_",Table1[[#This Row],[DATE SAMPLE DELIVERY]]))</f>
        <v/>
      </c>
      <c r="S36" s="102" t="str">
        <f>IF(Table1[[#This Row],[DATE SAMPLE DELIVERY]]="","",(CONCATENATE(20,LEFT(Table1[[#This Row],[DATE SAMPLE DELIVERY]],2),"-",MID(Table1[[#This Row],[DATE SAMPLE DELIVERY]],3,2),"-",RIGHT(Table1[[#This Row],[DATE SAMPLE DELIVERY]],2))))</f>
        <v/>
      </c>
      <c r="T36" s="106" t="s">
        <v>206</v>
      </c>
      <c r="U36" s="127"/>
      <c r="V36" s="100"/>
      <c r="W36" s="127"/>
      <c r="X36" s="127"/>
      <c r="Y36" s="127"/>
      <c r="Z36" s="100"/>
      <c r="AA36" s="101"/>
      <c r="AB36" s="127"/>
      <c r="AC36" s="130"/>
      <c r="AD36" s="100"/>
      <c r="AE36" s="127"/>
      <c r="AF36" s="127"/>
      <c r="AG36" s="127"/>
      <c r="AH36" s="127"/>
      <c r="AI36" s="6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row>
    <row r="37" spans="1:60" s="106" customFormat="1" ht="15">
      <c r="A37" s="59" t="str">
        <f>IF(Table1[[#This Row],[SAMPLE ID]]="","",CONCATENATE('Sample information'!B$16," #",RIGHT(Table1[[#This Row],[PLATE]],LEN(Table1[[#This Row],[PLATE]])-2)," ",Table1[[#This Row],[DATE SAMPLE DELIVERY]]))</f>
        <v/>
      </c>
      <c r="B37" s="59" t="str">
        <f>IF(Table1[[#This Row],[SAMPLE ID]]="","",CONCATENATE('Sample information'!B$16,"-",Table1[[#This Row],[SAMPLE ID]]))</f>
        <v/>
      </c>
      <c r="C37" s="29" t="s">
        <v>66</v>
      </c>
      <c r="D37" s="106" t="s">
        <v>150</v>
      </c>
      <c r="E37" s="28"/>
      <c r="F37" s="28"/>
      <c r="G37" s="28"/>
      <c r="H37" s="19"/>
      <c r="I37" s="28"/>
      <c r="J37" s="28"/>
      <c r="K37" s="17">
        <v>0</v>
      </c>
      <c r="L37" s="17">
        <v>0</v>
      </c>
      <c r="M37" s="127"/>
      <c r="N37" s="127" t="str">
        <f>IF(Table1[[#This Row],[SAMPLE ID]]="","",Table1[[#This Row],[VOLUME]])</f>
        <v/>
      </c>
      <c r="O37" s="127" t="str">
        <f>IF(Table1[[#This Row],[SAMPLE ID]]="","",Table1[[#This Row],[CONCENTRATION]]*Table1[[#This Row],[VOLUME]])</f>
        <v/>
      </c>
      <c r="P37" s="127" t="s">
        <v>378</v>
      </c>
      <c r="Q37" s="128" t="s">
        <v>22</v>
      </c>
      <c r="R37" s="127" t="str">
        <f>IF(Table1[[#This Row],[SAMPLE ID]]="","",CONCATENATE('Sample information'!$B$16,"_",Table1[[#This Row],[PLATE]],"_org_",Table1[[#This Row],[DATE SAMPLE DELIVERY]]))</f>
        <v/>
      </c>
      <c r="S37" s="102" t="str">
        <f>IF(Table1[[#This Row],[DATE SAMPLE DELIVERY]]="","",(CONCATENATE(20,LEFT(Table1[[#This Row],[DATE SAMPLE DELIVERY]],2),"-",MID(Table1[[#This Row],[DATE SAMPLE DELIVERY]],3,2),"-",RIGHT(Table1[[#This Row],[DATE SAMPLE DELIVERY]],2))))</f>
        <v/>
      </c>
      <c r="T37" s="106" t="s">
        <v>206</v>
      </c>
      <c r="U37" s="127"/>
      <c r="V37" s="100"/>
      <c r="W37" s="127"/>
      <c r="X37" s="127"/>
      <c r="Y37" s="127"/>
      <c r="Z37" s="100"/>
      <c r="AA37" s="101"/>
      <c r="AB37" s="127"/>
      <c r="AC37" s="130"/>
      <c r="AD37" s="100"/>
      <c r="AE37" s="127"/>
      <c r="AF37" s="127"/>
      <c r="AG37" s="127"/>
      <c r="AH37" s="127"/>
      <c r="AI37" s="6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row>
    <row r="38" spans="1:60" s="106" customFormat="1" ht="15">
      <c r="A38" s="59" t="str">
        <f>IF(Table1[[#This Row],[SAMPLE ID]]="","",CONCATENATE('Sample information'!B$16," #",RIGHT(Table1[[#This Row],[PLATE]],LEN(Table1[[#This Row],[PLATE]])-2)," ",Table1[[#This Row],[DATE SAMPLE DELIVERY]]))</f>
        <v/>
      </c>
      <c r="B38" s="59" t="str">
        <f>IF(Table1[[#This Row],[SAMPLE ID]]="","",CONCATENATE('Sample information'!B$16,"-",Table1[[#This Row],[SAMPLE ID]]))</f>
        <v/>
      </c>
      <c r="C38" s="29" t="s">
        <v>67</v>
      </c>
      <c r="D38" s="106" t="s">
        <v>150</v>
      </c>
      <c r="E38" s="28"/>
      <c r="F38" s="28"/>
      <c r="G38" s="28"/>
      <c r="H38" s="19"/>
      <c r="I38" s="28"/>
      <c r="J38" s="28"/>
      <c r="K38" s="17">
        <v>0</v>
      </c>
      <c r="L38" s="17">
        <v>0</v>
      </c>
      <c r="M38" s="127"/>
      <c r="N38" s="127" t="str">
        <f>IF(Table1[[#This Row],[SAMPLE ID]]="","",Table1[[#This Row],[VOLUME]])</f>
        <v/>
      </c>
      <c r="O38" s="127" t="str">
        <f>IF(Table1[[#This Row],[SAMPLE ID]]="","",Table1[[#This Row],[CONCENTRATION]]*Table1[[#This Row],[VOLUME]])</f>
        <v/>
      </c>
      <c r="P38" s="127" t="s">
        <v>378</v>
      </c>
      <c r="Q38" s="128" t="s">
        <v>22</v>
      </c>
      <c r="R38" s="127" t="str">
        <f>IF(Table1[[#This Row],[SAMPLE ID]]="","",CONCATENATE('Sample information'!$B$16,"_",Table1[[#This Row],[PLATE]],"_org_",Table1[[#This Row],[DATE SAMPLE DELIVERY]]))</f>
        <v/>
      </c>
      <c r="S38" s="102" t="str">
        <f>IF(Table1[[#This Row],[DATE SAMPLE DELIVERY]]="","",(CONCATENATE(20,LEFT(Table1[[#This Row],[DATE SAMPLE DELIVERY]],2),"-",MID(Table1[[#This Row],[DATE SAMPLE DELIVERY]],3,2),"-",RIGHT(Table1[[#This Row],[DATE SAMPLE DELIVERY]],2))))</f>
        <v/>
      </c>
      <c r="T38" s="106" t="s">
        <v>206</v>
      </c>
      <c r="U38" s="127"/>
      <c r="V38" s="100"/>
      <c r="W38" s="127"/>
      <c r="X38" s="127"/>
      <c r="Y38" s="127"/>
      <c r="Z38" s="100"/>
      <c r="AA38" s="101"/>
      <c r="AB38" s="127"/>
      <c r="AC38" s="130"/>
      <c r="AD38" s="100"/>
      <c r="AE38" s="127"/>
      <c r="AF38" s="127"/>
      <c r="AG38" s="127"/>
      <c r="AH38" s="127"/>
      <c r="AI38" s="6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row>
    <row r="39" spans="1:60" s="106" customFormat="1" ht="15">
      <c r="A39" s="59" t="str">
        <f>IF(Table1[[#This Row],[SAMPLE ID]]="","",CONCATENATE('Sample information'!B$16," #",RIGHT(Table1[[#This Row],[PLATE]],LEN(Table1[[#This Row],[PLATE]])-2)," ",Table1[[#This Row],[DATE SAMPLE DELIVERY]]))</f>
        <v/>
      </c>
      <c r="B39" s="59" t="str">
        <f>IF(Table1[[#This Row],[SAMPLE ID]]="","",CONCATENATE('Sample information'!B$16,"-",Table1[[#This Row],[SAMPLE ID]]))</f>
        <v/>
      </c>
      <c r="C39" s="29" t="s">
        <v>68</v>
      </c>
      <c r="D39" s="106" t="s">
        <v>150</v>
      </c>
      <c r="E39" s="28"/>
      <c r="F39" s="28"/>
      <c r="G39" s="28"/>
      <c r="H39" s="19"/>
      <c r="I39" s="28"/>
      <c r="J39" s="28"/>
      <c r="K39" s="17">
        <v>0</v>
      </c>
      <c r="L39" s="17">
        <v>0</v>
      </c>
      <c r="M39" s="127"/>
      <c r="N39" s="127" t="str">
        <f>IF(Table1[[#This Row],[SAMPLE ID]]="","",Table1[[#This Row],[VOLUME]])</f>
        <v/>
      </c>
      <c r="O39" s="127" t="str">
        <f>IF(Table1[[#This Row],[SAMPLE ID]]="","",Table1[[#This Row],[CONCENTRATION]]*Table1[[#This Row],[VOLUME]])</f>
        <v/>
      </c>
      <c r="P39" s="127" t="s">
        <v>378</v>
      </c>
      <c r="Q39" s="128" t="s">
        <v>22</v>
      </c>
      <c r="R39" s="127" t="str">
        <f>IF(Table1[[#This Row],[SAMPLE ID]]="","",CONCATENATE('Sample information'!$B$16,"_",Table1[[#This Row],[PLATE]],"_org_",Table1[[#This Row],[DATE SAMPLE DELIVERY]]))</f>
        <v/>
      </c>
      <c r="S39" s="102" t="str">
        <f>IF(Table1[[#This Row],[DATE SAMPLE DELIVERY]]="","",(CONCATENATE(20,LEFT(Table1[[#This Row],[DATE SAMPLE DELIVERY]],2),"-",MID(Table1[[#This Row],[DATE SAMPLE DELIVERY]],3,2),"-",RIGHT(Table1[[#This Row],[DATE SAMPLE DELIVERY]],2))))</f>
        <v/>
      </c>
      <c r="T39" s="106" t="s">
        <v>206</v>
      </c>
      <c r="U39" s="127"/>
      <c r="V39" s="100"/>
      <c r="W39" s="127"/>
      <c r="X39" s="127"/>
      <c r="Y39" s="127"/>
      <c r="Z39" s="100"/>
      <c r="AA39" s="101"/>
      <c r="AB39" s="127"/>
      <c r="AC39" s="130"/>
      <c r="AD39" s="100"/>
      <c r="AE39" s="127"/>
      <c r="AF39" s="127"/>
      <c r="AG39" s="127"/>
      <c r="AH39" s="127"/>
      <c r="AI39" s="6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row>
    <row r="40" spans="1:60" s="106" customFormat="1" ht="15">
      <c r="A40" s="59" t="str">
        <f>IF(Table1[[#This Row],[SAMPLE ID]]="","",CONCATENATE('Sample information'!B$16," #",RIGHT(Table1[[#This Row],[PLATE]],LEN(Table1[[#This Row],[PLATE]])-2)," ",Table1[[#This Row],[DATE SAMPLE DELIVERY]]))</f>
        <v/>
      </c>
      <c r="B40" s="59" t="str">
        <f>IF(Table1[[#This Row],[SAMPLE ID]]="","",CONCATENATE('Sample information'!B$16,"-",Table1[[#This Row],[SAMPLE ID]]))</f>
        <v/>
      </c>
      <c r="C40" s="29" t="s">
        <v>69</v>
      </c>
      <c r="D40" s="106" t="s">
        <v>150</v>
      </c>
      <c r="E40" s="28"/>
      <c r="F40" s="28"/>
      <c r="G40" s="28"/>
      <c r="H40" s="19"/>
      <c r="I40" s="28"/>
      <c r="J40" s="28"/>
      <c r="K40" s="17">
        <v>0</v>
      </c>
      <c r="L40" s="17">
        <v>0</v>
      </c>
      <c r="M40" s="127"/>
      <c r="N40" s="127" t="str">
        <f>IF(Table1[[#This Row],[SAMPLE ID]]="","",Table1[[#This Row],[VOLUME]])</f>
        <v/>
      </c>
      <c r="O40" s="127" t="str">
        <f>IF(Table1[[#This Row],[SAMPLE ID]]="","",Table1[[#This Row],[CONCENTRATION]]*Table1[[#This Row],[VOLUME]])</f>
        <v/>
      </c>
      <c r="P40" s="127" t="s">
        <v>378</v>
      </c>
      <c r="Q40" s="128" t="s">
        <v>22</v>
      </c>
      <c r="R40" s="127" t="str">
        <f>IF(Table1[[#This Row],[SAMPLE ID]]="","",CONCATENATE('Sample information'!$B$16,"_",Table1[[#This Row],[PLATE]],"_org_",Table1[[#This Row],[DATE SAMPLE DELIVERY]]))</f>
        <v/>
      </c>
      <c r="S40" s="102" t="str">
        <f>IF(Table1[[#This Row],[DATE SAMPLE DELIVERY]]="","",(CONCATENATE(20,LEFT(Table1[[#This Row],[DATE SAMPLE DELIVERY]],2),"-",MID(Table1[[#This Row],[DATE SAMPLE DELIVERY]],3,2),"-",RIGHT(Table1[[#This Row],[DATE SAMPLE DELIVERY]],2))))</f>
        <v/>
      </c>
      <c r="T40" s="106" t="s">
        <v>206</v>
      </c>
      <c r="U40" s="127"/>
      <c r="V40" s="100"/>
      <c r="W40" s="127"/>
      <c r="X40" s="127"/>
      <c r="Y40" s="127"/>
      <c r="Z40" s="100"/>
      <c r="AA40" s="101"/>
      <c r="AB40" s="127"/>
      <c r="AC40" s="130"/>
      <c r="AD40" s="100"/>
      <c r="AE40" s="127"/>
      <c r="AF40" s="127"/>
      <c r="AG40" s="127"/>
      <c r="AH40" s="127"/>
      <c r="AI40" s="6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row>
    <row r="41" spans="1:60" s="106" customFormat="1" ht="15">
      <c r="A41" s="59" t="str">
        <f>IF(Table1[[#This Row],[SAMPLE ID]]="","",CONCATENATE('Sample information'!B$16," #",RIGHT(Table1[[#This Row],[PLATE]],LEN(Table1[[#This Row],[PLATE]])-2)," ",Table1[[#This Row],[DATE SAMPLE DELIVERY]]))</f>
        <v/>
      </c>
      <c r="B41" s="59" t="str">
        <f>IF(Table1[[#This Row],[SAMPLE ID]]="","",CONCATENATE('Sample information'!B$16,"-",Table1[[#This Row],[SAMPLE ID]]))</f>
        <v/>
      </c>
      <c r="C41" s="29" t="s">
        <v>70</v>
      </c>
      <c r="D41" s="106" t="s">
        <v>150</v>
      </c>
      <c r="E41" s="28"/>
      <c r="F41" s="28"/>
      <c r="G41" s="28"/>
      <c r="H41" s="19"/>
      <c r="I41" s="28"/>
      <c r="J41" s="28"/>
      <c r="K41" s="17">
        <v>0</v>
      </c>
      <c r="L41" s="17">
        <v>0</v>
      </c>
      <c r="M41" s="127"/>
      <c r="N41" s="127" t="str">
        <f>IF(Table1[[#This Row],[SAMPLE ID]]="","",Table1[[#This Row],[VOLUME]])</f>
        <v/>
      </c>
      <c r="O41" s="127" t="str">
        <f>IF(Table1[[#This Row],[SAMPLE ID]]="","",Table1[[#This Row],[CONCENTRATION]]*Table1[[#This Row],[VOLUME]])</f>
        <v/>
      </c>
      <c r="P41" s="127" t="s">
        <v>378</v>
      </c>
      <c r="Q41" s="128" t="s">
        <v>22</v>
      </c>
      <c r="R41" s="127" t="str">
        <f>IF(Table1[[#This Row],[SAMPLE ID]]="","",CONCATENATE('Sample information'!$B$16,"_",Table1[[#This Row],[PLATE]],"_org_",Table1[[#This Row],[DATE SAMPLE DELIVERY]]))</f>
        <v/>
      </c>
      <c r="S41" s="102" t="str">
        <f>IF(Table1[[#This Row],[DATE SAMPLE DELIVERY]]="","",(CONCATENATE(20,LEFT(Table1[[#This Row],[DATE SAMPLE DELIVERY]],2),"-",MID(Table1[[#This Row],[DATE SAMPLE DELIVERY]],3,2),"-",RIGHT(Table1[[#This Row],[DATE SAMPLE DELIVERY]],2))))</f>
        <v/>
      </c>
      <c r="T41" s="106" t="s">
        <v>206</v>
      </c>
      <c r="U41" s="127"/>
      <c r="V41" s="100"/>
      <c r="W41" s="127"/>
      <c r="X41" s="127"/>
      <c r="Y41" s="127"/>
      <c r="Z41" s="100"/>
      <c r="AA41" s="101"/>
      <c r="AB41" s="127"/>
      <c r="AC41" s="130"/>
      <c r="AD41" s="100"/>
      <c r="AE41" s="127"/>
      <c r="AF41" s="127"/>
      <c r="AG41" s="127"/>
      <c r="AH41" s="127"/>
      <c r="AI41" s="6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row>
    <row r="42" spans="1:60" s="106" customFormat="1" ht="15">
      <c r="A42" s="59" t="str">
        <f>IF(Table1[[#This Row],[SAMPLE ID]]="","",CONCATENATE('Sample information'!B$16," #",RIGHT(Table1[[#This Row],[PLATE]],LEN(Table1[[#This Row],[PLATE]])-2)," ",Table1[[#This Row],[DATE SAMPLE DELIVERY]]))</f>
        <v/>
      </c>
      <c r="B42" s="59" t="str">
        <f>IF(Table1[[#This Row],[SAMPLE ID]]="","",CONCATENATE('Sample information'!B$16,"-",Table1[[#This Row],[SAMPLE ID]]))</f>
        <v/>
      </c>
      <c r="C42" s="29" t="s">
        <v>71</v>
      </c>
      <c r="D42" s="106" t="s">
        <v>150</v>
      </c>
      <c r="E42" s="28"/>
      <c r="F42" s="28"/>
      <c r="G42" s="28"/>
      <c r="H42" s="19"/>
      <c r="I42" s="28"/>
      <c r="J42" s="28"/>
      <c r="K42" s="17">
        <v>0</v>
      </c>
      <c r="L42" s="17">
        <v>0</v>
      </c>
      <c r="M42" s="127"/>
      <c r="N42" s="127" t="str">
        <f>IF(Table1[[#This Row],[SAMPLE ID]]="","",Table1[[#This Row],[VOLUME]])</f>
        <v/>
      </c>
      <c r="O42" s="127" t="str">
        <f>IF(Table1[[#This Row],[SAMPLE ID]]="","",Table1[[#This Row],[CONCENTRATION]]*Table1[[#This Row],[VOLUME]])</f>
        <v/>
      </c>
      <c r="P42" s="127" t="s">
        <v>378</v>
      </c>
      <c r="Q42" s="128" t="s">
        <v>22</v>
      </c>
      <c r="R42" s="127" t="str">
        <f>IF(Table1[[#This Row],[SAMPLE ID]]="","",CONCATENATE('Sample information'!$B$16,"_",Table1[[#This Row],[PLATE]],"_org_",Table1[[#This Row],[DATE SAMPLE DELIVERY]]))</f>
        <v/>
      </c>
      <c r="S42" s="102" t="str">
        <f>IF(Table1[[#This Row],[DATE SAMPLE DELIVERY]]="","",(CONCATENATE(20,LEFT(Table1[[#This Row],[DATE SAMPLE DELIVERY]],2),"-",MID(Table1[[#This Row],[DATE SAMPLE DELIVERY]],3,2),"-",RIGHT(Table1[[#This Row],[DATE SAMPLE DELIVERY]],2))))</f>
        <v/>
      </c>
      <c r="T42" s="106" t="s">
        <v>206</v>
      </c>
      <c r="U42" s="127"/>
      <c r="V42" s="100"/>
      <c r="W42" s="127"/>
      <c r="X42" s="127"/>
      <c r="Y42" s="127"/>
      <c r="Z42" s="100"/>
      <c r="AA42" s="101"/>
      <c r="AB42" s="127"/>
      <c r="AC42" s="130"/>
      <c r="AD42" s="100"/>
      <c r="AE42" s="127"/>
      <c r="AF42" s="127"/>
      <c r="AG42" s="127"/>
      <c r="AH42" s="127"/>
      <c r="AI42" s="6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row>
    <row r="43" spans="1:60" s="106" customFormat="1" ht="15">
      <c r="A43" s="59" t="str">
        <f>IF(Table1[[#This Row],[SAMPLE ID]]="","",CONCATENATE('Sample information'!B$16," #",RIGHT(Table1[[#This Row],[PLATE]],LEN(Table1[[#This Row],[PLATE]])-2)," ",Table1[[#This Row],[DATE SAMPLE DELIVERY]]))</f>
        <v/>
      </c>
      <c r="B43" s="59" t="str">
        <f>IF(Table1[[#This Row],[SAMPLE ID]]="","",CONCATENATE('Sample information'!B$16,"-",Table1[[#This Row],[SAMPLE ID]]))</f>
        <v/>
      </c>
      <c r="C43" s="29" t="s">
        <v>72</v>
      </c>
      <c r="D43" s="106" t="s">
        <v>150</v>
      </c>
      <c r="E43" s="28"/>
      <c r="F43" s="28"/>
      <c r="G43" s="28"/>
      <c r="H43" s="19"/>
      <c r="I43" s="28"/>
      <c r="J43" s="28"/>
      <c r="K43" s="17">
        <v>0</v>
      </c>
      <c r="L43" s="17">
        <v>0</v>
      </c>
      <c r="M43" s="127"/>
      <c r="N43" s="127" t="str">
        <f>IF(Table1[[#This Row],[SAMPLE ID]]="","",Table1[[#This Row],[VOLUME]])</f>
        <v/>
      </c>
      <c r="O43" s="127" t="str">
        <f>IF(Table1[[#This Row],[SAMPLE ID]]="","",Table1[[#This Row],[CONCENTRATION]]*Table1[[#This Row],[VOLUME]])</f>
        <v/>
      </c>
      <c r="P43" s="127" t="s">
        <v>378</v>
      </c>
      <c r="Q43" s="128" t="s">
        <v>22</v>
      </c>
      <c r="R43" s="127" t="str">
        <f>IF(Table1[[#This Row],[SAMPLE ID]]="","",CONCATENATE('Sample information'!$B$16,"_",Table1[[#This Row],[PLATE]],"_org_",Table1[[#This Row],[DATE SAMPLE DELIVERY]]))</f>
        <v/>
      </c>
      <c r="S43" s="102" t="str">
        <f>IF(Table1[[#This Row],[DATE SAMPLE DELIVERY]]="","",(CONCATENATE(20,LEFT(Table1[[#This Row],[DATE SAMPLE DELIVERY]],2),"-",MID(Table1[[#This Row],[DATE SAMPLE DELIVERY]],3,2),"-",RIGHT(Table1[[#This Row],[DATE SAMPLE DELIVERY]],2))))</f>
        <v/>
      </c>
      <c r="T43" s="106" t="s">
        <v>206</v>
      </c>
      <c r="U43" s="127"/>
      <c r="V43" s="100"/>
      <c r="W43" s="127"/>
      <c r="X43" s="127"/>
      <c r="Y43" s="127"/>
      <c r="Z43" s="100"/>
      <c r="AA43" s="101"/>
      <c r="AB43" s="127"/>
      <c r="AC43" s="130"/>
      <c r="AD43" s="100"/>
      <c r="AE43" s="127"/>
      <c r="AF43" s="127"/>
      <c r="AG43" s="127"/>
      <c r="AH43" s="127"/>
      <c r="AI43" s="6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row>
    <row r="44" spans="1:60" s="106" customFormat="1" ht="15">
      <c r="A44" s="59" t="str">
        <f>IF(Table1[[#This Row],[SAMPLE ID]]="","",CONCATENATE('Sample information'!B$16," #",RIGHT(Table1[[#This Row],[PLATE]],LEN(Table1[[#This Row],[PLATE]])-2)," ",Table1[[#This Row],[DATE SAMPLE DELIVERY]]))</f>
        <v/>
      </c>
      <c r="B44" s="59" t="str">
        <f>IF(Table1[[#This Row],[SAMPLE ID]]="","",CONCATENATE('Sample information'!B$16,"-",Table1[[#This Row],[SAMPLE ID]]))</f>
        <v/>
      </c>
      <c r="C44" s="29" t="s">
        <v>73</v>
      </c>
      <c r="D44" s="106" t="s">
        <v>150</v>
      </c>
      <c r="E44" s="28"/>
      <c r="F44" s="28"/>
      <c r="G44" s="28"/>
      <c r="H44" s="19"/>
      <c r="I44" s="28"/>
      <c r="J44" s="28"/>
      <c r="K44" s="17">
        <v>0</v>
      </c>
      <c r="L44" s="17">
        <v>0</v>
      </c>
      <c r="M44" s="127"/>
      <c r="N44" s="127" t="str">
        <f>IF(Table1[[#This Row],[SAMPLE ID]]="","",Table1[[#This Row],[VOLUME]])</f>
        <v/>
      </c>
      <c r="O44" s="127" t="str">
        <f>IF(Table1[[#This Row],[SAMPLE ID]]="","",Table1[[#This Row],[CONCENTRATION]]*Table1[[#This Row],[VOLUME]])</f>
        <v/>
      </c>
      <c r="P44" s="127" t="s">
        <v>378</v>
      </c>
      <c r="Q44" s="128" t="s">
        <v>22</v>
      </c>
      <c r="R44" s="127" t="str">
        <f>IF(Table1[[#This Row],[SAMPLE ID]]="","",CONCATENATE('Sample information'!$B$16,"_",Table1[[#This Row],[PLATE]],"_org_",Table1[[#This Row],[DATE SAMPLE DELIVERY]]))</f>
        <v/>
      </c>
      <c r="S44" s="102" t="str">
        <f>IF(Table1[[#This Row],[DATE SAMPLE DELIVERY]]="","",(CONCATENATE(20,LEFT(Table1[[#This Row],[DATE SAMPLE DELIVERY]],2),"-",MID(Table1[[#This Row],[DATE SAMPLE DELIVERY]],3,2),"-",RIGHT(Table1[[#This Row],[DATE SAMPLE DELIVERY]],2))))</f>
        <v/>
      </c>
      <c r="T44" s="106" t="s">
        <v>206</v>
      </c>
      <c r="U44" s="127"/>
      <c r="V44" s="100"/>
      <c r="W44" s="127"/>
      <c r="X44" s="127"/>
      <c r="Y44" s="127"/>
      <c r="Z44" s="100"/>
      <c r="AA44" s="101"/>
      <c r="AB44" s="127"/>
      <c r="AC44" s="130"/>
      <c r="AD44" s="100"/>
      <c r="AE44" s="127"/>
      <c r="AF44" s="127"/>
      <c r="AG44" s="127"/>
      <c r="AH44" s="127"/>
      <c r="AI44" s="6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row>
    <row r="45" spans="1:60" s="106" customFormat="1" ht="15">
      <c r="A45" s="59" t="str">
        <f>IF(Table1[[#This Row],[SAMPLE ID]]="","",CONCATENATE('Sample information'!B$16," #",RIGHT(Table1[[#This Row],[PLATE]],LEN(Table1[[#This Row],[PLATE]])-2)," ",Table1[[#This Row],[DATE SAMPLE DELIVERY]]))</f>
        <v/>
      </c>
      <c r="B45" s="59" t="str">
        <f>IF(Table1[[#This Row],[SAMPLE ID]]="","",CONCATENATE('Sample information'!B$16,"-",Table1[[#This Row],[SAMPLE ID]]))</f>
        <v/>
      </c>
      <c r="C45" s="29" t="s">
        <v>74</v>
      </c>
      <c r="D45" s="106" t="s">
        <v>150</v>
      </c>
      <c r="E45" s="28"/>
      <c r="F45" s="28"/>
      <c r="G45" s="28"/>
      <c r="H45" s="19"/>
      <c r="I45" s="28"/>
      <c r="J45" s="28"/>
      <c r="K45" s="17">
        <v>0</v>
      </c>
      <c r="L45" s="17">
        <v>0</v>
      </c>
      <c r="M45" s="127"/>
      <c r="N45" s="127" t="str">
        <f>IF(Table1[[#This Row],[SAMPLE ID]]="","",Table1[[#This Row],[VOLUME]])</f>
        <v/>
      </c>
      <c r="O45" s="127" t="str">
        <f>IF(Table1[[#This Row],[SAMPLE ID]]="","",Table1[[#This Row],[CONCENTRATION]]*Table1[[#This Row],[VOLUME]])</f>
        <v/>
      </c>
      <c r="P45" s="127" t="s">
        <v>378</v>
      </c>
      <c r="Q45" s="128" t="s">
        <v>22</v>
      </c>
      <c r="R45" s="127" t="str">
        <f>IF(Table1[[#This Row],[SAMPLE ID]]="","",CONCATENATE('Sample information'!$B$16,"_",Table1[[#This Row],[PLATE]],"_org_",Table1[[#This Row],[DATE SAMPLE DELIVERY]]))</f>
        <v/>
      </c>
      <c r="S45" s="102" t="str">
        <f>IF(Table1[[#This Row],[DATE SAMPLE DELIVERY]]="","",(CONCATENATE(20,LEFT(Table1[[#This Row],[DATE SAMPLE DELIVERY]],2),"-",MID(Table1[[#This Row],[DATE SAMPLE DELIVERY]],3,2),"-",RIGHT(Table1[[#This Row],[DATE SAMPLE DELIVERY]],2))))</f>
        <v/>
      </c>
      <c r="T45" s="106" t="s">
        <v>206</v>
      </c>
      <c r="U45" s="127"/>
      <c r="V45" s="100"/>
      <c r="W45" s="127"/>
      <c r="X45" s="127"/>
      <c r="Y45" s="127"/>
      <c r="Z45" s="100"/>
      <c r="AA45" s="101"/>
      <c r="AB45" s="127"/>
      <c r="AC45" s="130"/>
      <c r="AD45" s="100"/>
      <c r="AE45" s="127"/>
      <c r="AF45" s="127"/>
      <c r="AG45" s="127"/>
      <c r="AH45" s="127"/>
      <c r="AI45" s="6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row>
    <row r="46" spans="1:60" s="106" customFormat="1" ht="15">
      <c r="A46" s="59" t="str">
        <f>IF(Table1[[#This Row],[SAMPLE ID]]="","",CONCATENATE('Sample information'!B$16," #",RIGHT(Table1[[#This Row],[PLATE]],LEN(Table1[[#This Row],[PLATE]])-2)," ",Table1[[#This Row],[DATE SAMPLE DELIVERY]]))</f>
        <v/>
      </c>
      <c r="B46" s="59" t="str">
        <f>IF(Table1[[#This Row],[SAMPLE ID]]="","",CONCATENATE('Sample information'!B$16,"-",Table1[[#This Row],[SAMPLE ID]]))</f>
        <v/>
      </c>
      <c r="C46" s="29" t="s">
        <v>75</v>
      </c>
      <c r="D46" s="106" t="s">
        <v>150</v>
      </c>
      <c r="E46" s="28"/>
      <c r="F46" s="28"/>
      <c r="G46" s="28"/>
      <c r="H46" s="19"/>
      <c r="I46" s="28"/>
      <c r="J46" s="28"/>
      <c r="K46" s="17">
        <v>0</v>
      </c>
      <c r="L46" s="17">
        <v>0</v>
      </c>
      <c r="M46" s="127"/>
      <c r="N46" s="127" t="str">
        <f>IF(Table1[[#This Row],[SAMPLE ID]]="","",Table1[[#This Row],[VOLUME]])</f>
        <v/>
      </c>
      <c r="O46" s="127" t="str">
        <f>IF(Table1[[#This Row],[SAMPLE ID]]="","",Table1[[#This Row],[CONCENTRATION]]*Table1[[#This Row],[VOLUME]])</f>
        <v/>
      </c>
      <c r="P46" s="127" t="s">
        <v>378</v>
      </c>
      <c r="Q46" s="128" t="s">
        <v>22</v>
      </c>
      <c r="R46" s="127" t="str">
        <f>IF(Table1[[#This Row],[SAMPLE ID]]="","",CONCATENATE('Sample information'!$B$16,"_",Table1[[#This Row],[PLATE]],"_org_",Table1[[#This Row],[DATE SAMPLE DELIVERY]]))</f>
        <v/>
      </c>
      <c r="S46" s="102" t="str">
        <f>IF(Table1[[#This Row],[DATE SAMPLE DELIVERY]]="","",(CONCATENATE(20,LEFT(Table1[[#This Row],[DATE SAMPLE DELIVERY]],2),"-",MID(Table1[[#This Row],[DATE SAMPLE DELIVERY]],3,2),"-",RIGHT(Table1[[#This Row],[DATE SAMPLE DELIVERY]],2))))</f>
        <v/>
      </c>
      <c r="T46" s="106" t="s">
        <v>206</v>
      </c>
      <c r="U46" s="127"/>
      <c r="V46" s="100"/>
      <c r="W46" s="127"/>
      <c r="X46" s="127"/>
      <c r="Y46" s="127"/>
      <c r="Z46" s="100"/>
      <c r="AA46" s="101"/>
      <c r="AB46" s="127"/>
      <c r="AC46" s="130"/>
      <c r="AD46" s="100"/>
      <c r="AE46" s="127"/>
      <c r="AF46" s="127"/>
      <c r="AG46" s="127"/>
      <c r="AH46" s="127"/>
      <c r="AI46" s="6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row>
    <row r="47" spans="1:60" s="106" customFormat="1" ht="15">
      <c r="A47" s="59" t="str">
        <f>IF(Table1[[#This Row],[SAMPLE ID]]="","",CONCATENATE('Sample information'!B$16," #",RIGHT(Table1[[#This Row],[PLATE]],LEN(Table1[[#This Row],[PLATE]])-2)," ",Table1[[#This Row],[DATE SAMPLE DELIVERY]]))</f>
        <v/>
      </c>
      <c r="B47" s="59" t="str">
        <f>IF(Table1[[#This Row],[SAMPLE ID]]="","",CONCATENATE('Sample information'!B$16,"-",Table1[[#This Row],[SAMPLE ID]]))</f>
        <v/>
      </c>
      <c r="C47" s="29" t="s">
        <v>76</v>
      </c>
      <c r="D47" s="106" t="s">
        <v>150</v>
      </c>
      <c r="E47" s="28"/>
      <c r="F47" s="28"/>
      <c r="G47" s="28"/>
      <c r="H47" s="19"/>
      <c r="I47" s="28"/>
      <c r="J47" s="28"/>
      <c r="K47" s="17">
        <v>0</v>
      </c>
      <c r="L47" s="17">
        <v>0</v>
      </c>
      <c r="M47" s="127"/>
      <c r="N47" s="127" t="str">
        <f>IF(Table1[[#This Row],[SAMPLE ID]]="","",Table1[[#This Row],[VOLUME]])</f>
        <v/>
      </c>
      <c r="O47" s="127" t="str">
        <f>IF(Table1[[#This Row],[SAMPLE ID]]="","",Table1[[#This Row],[CONCENTRATION]]*Table1[[#This Row],[VOLUME]])</f>
        <v/>
      </c>
      <c r="P47" s="127" t="s">
        <v>378</v>
      </c>
      <c r="Q47" s="128" t="s">
        <v>22</v>
      </c>
      <c r="R47" s="127" t="str">
        <f>IF(Table1[[#This Row],[SAMPLE ID]]="","",CONCATENATE('Sample information'!$B$16,"_",Table1[[#This Row],[PLATE]],"_org_",Table1[[#This Row],[DATE SAMPLE DELIVERY]]))</f>
        <v/>
      </c>
      <c r="S47" s="102" t="str">
        <f>IF(Table1[[#This Row],[DATE SAMPLE DELIVERY]]="","",(CONCATENATE(20,LEFT(Table1[[#This Row],[DATE SAMPLE DELIVERY]],2),"-",MID(Table1[[#This Row],[DATE SAMPLE DELIVERY]],3,2),"-",RIGHT(Table1[[#This Row],[DATE SAMPLE DELIVERY]],2))))</f>
        <v/>
      </c>
      <c r="T47" s="106" t="s">
        <v>206</v>
      </c>
      <c r="U47" s="127"/>
      <c r="V47" s="100"/>
      <c r="W47" s="127"/>
      <c r="X47" s="127"/>
      <c r="Y47" s="127"/>
      <c r="Z47" s="100"/>
      <c r="AA47" s="101"/>
      <c r="AB47" s="127"/>
      <c r="AC47" s="130"/>
      <c r="AD47" s="100"/>
      <c r="AE47" s="127"/>
      <c r="AF47" s="127"/>
      <c r="AG47" s="127"/>
      <c r="AH47" s="127"/>
      <c r="AI47" s="6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row>
    <row r="48" spans="1:60" s="106" customFormat="1" ht="15">
      <c r="A48" s="59" t="str">
        <f>IF(Table1[[#This Row],[SAMPLE ID]]="","",CONCATENATE('Sample information'!B$16," #",RIGHT(Table1[[#This Row],[PLATE]],LEN(Table1[[#This Row],[PLATE]])-2)," ",Table1[[#This Row],[DATE SAMPLE DELIVERY]]))</f>
        <v/>
      </c>
      <c r="B48" s="59" t="str">
        <f>IF(Table1[[#This Row],[SAMPLE ID]]="","",CONCATENATE('Sample information'!B$16,"-",Table1[[#This Row],[SAMPLE ID]]))</f>
        <v/>
      </c>
      <c r="C48" s="29" t="s">
        <v>77</v>
      </c>
      <c r="D48" s="106" t="s">
        <v>150</v>
      </c>
      <c r="E48" s="28"/>
      <c r="F48" s="28"/>
      <c r="G48" s="28"/>
      <c r="H48" s="19"/>
      <c r="I48" s="28"/>
      <c r="J48" s="28"/>
      <c r="K48" s="17">
        <v>0</v>
      </c>
      <c r="L48" s="17">
        <v>0</v>
      </c>
      <c r="M48" s="127"/>
      <c r="N48" s="127" t="str">
        <f>IF(Table1[[#This Row],[SAMPLE ID]]="","",Table1[[#This Row],[VOLUME]])</f>
        <v/>
      </c>
      <c r="O48" s="127" t="str">
        <f>IF(Table1[[#This Row],[SAMPLE ID]]="","",Table1[[#This Row],[CONCENTRATION]]*Table1[[#This Row],[VOLUME]])</f>
        <v/>
      </c>
      <c r="P48" s="127" t="s">
        <v>378</v>
      </c>
      <c r="Q48" s="128" t="s">
        <v>22</v>
      </c>
      <c r="R48" s="127" t="str">
        <f>IF(Table1[[#This Row],[SAMPLE ID]]="","",CONCATENATE('Sample information'!$B$16,"_",Table1[[#This Row],[PLATE]],"_org_",Table1[[#This Row],[DATE SAMPLE DELIVERY]]))</f>
        <v/>
      </c>
      <c r="S48" s="102" t="str">
        <f>IF(Table1[[#This Row],[DATE SAMPLE DELIVERY]]="","",(CONCATENATE(20,LEFT(Table1[[#This Row],[DATE SAMPLE DELIVERY]],2),"-",MID(Table1[[#This Row],[DATE SAMPLE DELIVERY]],3,2),"-",RIGHT(Table1[[#This Row],[DATE SAMPLE DELIVERY]],2))))</f>
        <v/>
      </c>
      <c r="T48" s="106" t="s">
        <v>206</v>
      </c>
      <c r="U48" s="127"/>
      <c r="V48" s="100"/>
      <c r="W48" s="127"/>
      <c r="X48" s="127"/>
      <c r="Y48" s="127"/>
      <c r="Z48" s="100"/>
      <c r="AA48" s="101"/>
      <c r="AB48" s="127"/>
      <c r="AC48" s="130"/>
      <c r="AD48" s="100"/>
      <c r="AE48" s="127"/>
      <c r="AF48" s="127"/>
      <c r="AG48" s="127"/>
      <c r="AH48" s="127"/>
      <c r="AI48" s="6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row>
    <row r="49" spans="1:60" s="106" customFormat="1" ht="15">
      <c r="A49" s="59" t="str">
        <f>IF(Table1[[#This Row],[SAMPLE ID]]="","",CONCATENATE('Sample information'!B$16," #",RIGHT(Table1[[#This Row],[PLATE]],LEN(Table1[[#This Row],[PLATE]])-2)," ",Table1[[#This Row],[DATE SAMPLE DELIVERY]]))</f>
        <v/>
      </c>
      <c r="B49" s="59" t="str">
        <f>IF(Table1[[#This Row],[SAMPLE ID]]="","",CONCATENATE('Sample information'!B$16,"-",Table1[[#This Row],[SAMPLE ID]]))</f>
        <v/>
      </c>
      <c r="C49" s="29" t="s">
        <v>78</v>
      </c>
      <c r="D49" s="106" t="s">
        <v>150</v>
      </c>
      <c r="E49" s="28"/>
      <c r="F49" s="28"/>
      <c r="G49" s="28"/>
      <c r="H49" s="19"/>
      <c r="I49" s="28"/>
      <c r="J49" s="28"/>
      <c r="K49" s="17">
        <v>0</v>
      </c>
      <c r="L49" s="17">
        <v>0</v>
      </c>
      <c r="M49" s="127"/>
      <c r="N49" s="127" t="str">
        <f>IF(Table1[[#This Row],[SAMPLE ID]]="","",Table1[[#This Row],[VOLUME]])</f>
        <v/>
      </c>
      <c r="O49" s="127" t="str">
        <f>IF(Table1[[#This Row],[SAMPLE ID]]="","",Table1[[#This Row],[CONCENTRATION]]*Table1[[#This Row],[VOLUME]])</f>
        <v/>
      </c>
      <c r="P49" s="127" t="s">
        <v>378</v>
      </c>
      <c r="Q49" s="128" t="s">
        <v>22</v>
      </c>
      <c r="R49" s="127" t="str">
        <f>IF(Table1[[#This Row],[SAMPLE ID]]="","",CONCATENATE('Sample information'!$B$16,"_",Table1[[#This Row],[PLATE]],"_org_",Table1[[#This Row],[DATE SAMPLE DELIVERY]]))</f>
        <v/>
      </c>
      <c r="S49" s="102" t="str">
        <f>IF(Table1[[#This Row],[DATE SAMPLE DELIVERY]]="","",(CONCATENATE(20,LEFT(Table1[[#This Row],[DATE SAMPLE DELIVERY]],2),"-",MID(Table1[[#This Row],[DATE SAMPLE DELIVERY]],3,2),"-",RIGHT(Table1[[#This Row],[DATE SAMPLE DELIVERY]],2))))</f>
        <v/>
      </c>
      <c r="T49" s="106" t="s">
        <v>206</v>
      </c>
      <c r="U49" s="127"/>
      <c r="V49" s="100"/>
      <c r="W49" s="127"/>
      <c r="X49" s="127"/>
      <c r="Y49" s="127"/>
      <c r="Z49" s="100"/>
      <c r="AA49" s="101"/>
      <c r="AB49" s="127"/>
      <c r="AC49" s="130"/>
      <c r="AD49" s="100"/>
      <c r="AE49" s="127"/>
      <c r="AF49" s="127"/>
      <c r="AG49" s="127"/>
      <c r="AH49" s="127"/>
      <c r="AI49" s="6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row>
    <row r="50" spans="1:60" s="106" customFormat="1" ht="15">
      <c r="A50" s="59" t="str">
        <f>IF(Table1[[#This Row],[SAMPLE ID]]="","",CONCATENATE('Sample information'!B$16," #",RIGHT(Table1[[#This Row],[PLATE]],LEN(Table1[[#This Row],[PLATE]])-2)," ",Table1[[#This Row],[DATE SAMPLE DELIVERY]]))</f>
        <v/>
      </c>
      <c r="B50" s="59" t="str">
        <f>IF(Table1[[#This Row],[SAMPLE ID]]="","",CONCATENATE('Sample information'!B$16,"-",Table1[[#This Row],[SAMPLE ID]]))</f>
        <v/>
      </c>
      <c r="C50" s="29" t="s">
        <v>79</v>
      </c>
      <c r="D50" s="106" t="s">
        <v>150</v>
      </c>
      <c r="E50" s="28"/>
      <c r="F50" s="28"/>
      <c r="G50" s="28"/>
      <c r="H50" s="19"/>
      <c r="I50" s="28"/>
      <c r="J50" s="28"/>
      <c r="K50" s="17">
        <v>0</v>
      </c>
      <c r="L50" s="17">
        <v>0</v>
      </c>
      <c r="M50" s="127"/>
      <c r="N50" s="127" t="str">
        <f>IF(Table1[[#This Row],[SAMPLE ID]]="","",Table1[[#This Row],[VOLUME]])</f>
        <v/>
      </c>
      <c r="O50" s="127" t="str">
        <f>IF(Table1[[#This Row],[SAMPLE ID]]="","",Table1[[#This Row],[CONCENTRATION]]*Table1[[#This Row],[VOLUME]])</f>
        <v/>
      </c>
      <c r="P50" s="127" t="s">
        <v>378</v>
      </c>
      <c r="Q50" s="128" t="s">
        <v>22</v>
      </c>
      <c r="R50" s="127" t="str">
        <f>IF(Table1[[#This Row],[SAMPLE ID]]="","",CONCATENATE('Sample information'!$B$16,"_",Table1[[#This Row],[PLATE]],"_org_",Table1[[#This Row],[DATE SAMPLE DELIVERY]]))</f>
        <v/>
      </c>
      <c r="S50" s="102" t="str">
        <f>IF(Table1[[#This Row],[DATE SAMPLE DELIVERY]]="","",(CONCATENATE(20,LEFT(Table1[[#This Row],[DATE SAMPLE DELIVERY]],2),"-",MID(Table1[[#This Row],[DATE SAMPLE DELIVERY]],3,2),"-",RIGHT(Table1[[#This Row],[DATE SAMPLE DELIVERY]],2))))</f>
        <v/>
      </c>
      <c r="T50" s="106" t="s">
        <v>206</v>
      </c>
      <c r="U50" s="127"/>
      <c r="V50" s="100"/>
      <c r="W50" s="127"/>
      <c r="X50" s="127"/>
      <c r="Y50" s="127"/>
      <c r="Z50" s="100"/>
      <c r="AA50" s="101"/>
      <c r="AB50" s="127"/>
      <c r="AC50" s="130"/>
      <c r="AD50" s="100"/>
      <c r="AE50" s="127"/>
      <c r="AF50" s="127"/>
      <c r="AG50" s="127"/>
      <c r="AH50" s="127"/>
      <c r="AI50" s="6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row>
    <row r="51" spans="1:60" s="106" customFormat="1" ht="15">
      <c r="A51" s="59" t="str">
        <f>IF(Table1[[#This Row],[SAMPLE ID]]="","",CONCATENATE('Sample information'!B$16," #",RIGHT(Table1[[#This Row],[PLATE]],LEN(Table1[[#This Row],[PLATE]])-2)," ",Table1[[#This Row],[DATE SAMPLE DELIVERY]]))</f>
        <v/>
      </c>
      <c r="B51" s="59" t="str">
        <f>IF(Table1[[#This Row],[SAMPLE ID]]="","",CONCATENATE('Sample information'!B$16,"-",Table1[[#This Row],[SAMPLE ID]]))</f>
        <v/>
      </c>
      <c r="C51" s="29" t="s">
        <v>80</v>
      </c>
      <c r="D51" s="106" t="s">
        <v>150</v>
      </c>
      <c r="E51" s="28"/>
      <c r="F51" s="28"/>
      <c r="G51" s="28"/>
      <c r="H51" s="19"/>
      <c r="I51" s="28"/>
      <c r="J51" s="28"/>
      <c r="K51" s="17">
        <v>0</v>
      </c>
      <c r="L51" s="17">
        <v>0</v>
      </c>
      <c r="M51" s="127"/>
      <c r="N51" s="127" t="str">
        <f>IF(Table1[[#This Row],[SAMPLE ID]]="","",Table1[[#This Row],[VOLUME]])</f>
        <v/>
      </c>
      <c r="O51" s="127" t="str">
        <f>IF(Table1[[#This Row],[SAMPLE ID]]="","",Table1[[#This Row],[CONCENTRATION]]*Table1[[#This Row],[VOLUME]])</f>
        <v/>
      </c>
      <c r="P51" s="127" t="s">
        <v>378</v>
      </c>
      <c r="Q51" s="128" t="s">
        <v>22</v>
      </c>
      <c r="R51" s="127" t="str">
        <f>IF(Table1[[#This Row],[SAMPLE ID]]="","",CONCATENATE('Sample information'!$B$16,"_",Table1[[#This Row],[PLATE]],"_org_",Table1[[#This Row],[DATE SAMPLE DELIVERY]]))</f>
        <v/>
      </c>
      <c r="S51" s="102" t="str">
        <f>IF(Table1[[#This Row],[DATE SAMPLE DELIVERY]]="","",(CONCATENATE(20,LEFT(Table1[[#This Row],[DATE SAMPLE DELIVERY]],2),"-",MID(Table1[[#This Row],[DATE SAMPLE DELIVERY]],3,2),"-",RIGHT(Table1[[#This Row],[DATE SAMPLE DELIVERY]],2))))</f>
        <v/>
      </c>
      <c r="T51" s="106" t="s">
        <v>206</v>
      </c>
      <c r="U51" s="127"/>
      <c r="V51" s="100"/>
      <c r="W51" s="127"/>
      <c r="X51" s="127"/>
      <c r="Y51" s="127"/>
      <c r="Z51" s="100"/>
      <c r="AA51" s="101"/>
      <c r="AB51" s="127"/>
      <c r="AC51" s="130"/>
      <c r="AD51" s="100"/>
      <c r="AE51" s="127"/>
      <c r="AF51" s="127"/>
      <c r="AG51" s="127"/>
      <c r="AH51" s="127"/>
      <c r="AI51" s="6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row>
    <row r="52" spans="1:60" s="106" customFormat="1" ht="15">
      <c r="A52" s="59" t="str">
        <f>IF(Table1[[#This Row],[SAMPLE ID]]="","",CONCATENATE('Sample information'!B$16," #",RIGHT(Table1[[#This Row],[PLATE]],LEN(Table1[[#This Row],[PLATE]])-2)," ",Table1[[#This Row],[DATE SAMPLE DELIVERY]]))</f>
        <v/>
      </c>
      <c r="B52" s="59" t="str">
        <f>IF(Table1[[#This Row],[SAMPLE ID]]="","",CONCATENATE('Sample information'!B$16,"-",Table1[[#This Row],[SAMPLE ID]]))</f>
        <v/>
      </c>
      <c r="C52" s="29" t="s">
        <v>81</v>
      </c>
      <c r="D52" s="106" t="s">
        <v>150</v>
      </c>
      <c r="E52" s="28"/>
      <c r="F52" s="28"/>
      <c r="G52" s="28"/>
      <c r="H52" s="19"/>
      <c r="I52" s="28"/>
      <c r="J52" s="28"/>
      <c r="K52" s="17">
        <v>0</v>
      </c>
      <c r="L52" s="17">
        <v>0</v>
      </c>
      <c r="M52" s="127"/>
      <c r="N52" s="127" t="str">
        <f>IF(Table1[[#This Row],[SAMPLE ID]]="","",Table1[[#This Row],[VOLUME]])</f>
        <v/>
      </c>
      <c r="O52" s="127" t="str">
        <f>IF(Table1[[#This Row],[SAMPLE ID]]="","",Table1[[#This Row],[CONCENTRATION]]*Table1[[#This Row],[VOLUME]])</f>
        <v/>
      </c>
      <c r="P52" s="127" t="s">
        <v>378</v>
      </c>
      <c r="Q52" s="128" t="s">
        <v>22</v>
      </c>
      <c r="R52" s="127" t="str">
        <f>IF(Table1[[#This Row],[SAMPLE ID]]="","",CONCATENATE('Sample information'!$B$16,"_",Table1[[#This Row],[PLATE]],"_org_",Table1[[#This Row],[DATE SAMPLE DELIVERY]]))</f>
        <v/>
      </c>
      <c r="S52" s="102" t="str">
        <f>IF(Table1[[#This Row],[DATE SAMPLE DELIVERY]]="","",(CONCATENATE(20,LEFT(Table1[[#This Row],[DATE SAMPLE DELIVERY]],2),"-",MID(Table1[[#This Row],[DATE SAMPLE DELIVERY]],3,2),"-",RIGHT(Table1[[#This Row],[DATE SAMPLE DELIVERY]],2))))</f>
        <v/>
      </c>
      <c r="T52" s="106" t="s">
        <v>206</v>
      </c>
      <c r="U52" s="127"/>
      <c r="V52" s="100"/>
      <c r="W52" s="127"/>
      <c r="X52" s="127"/>
      <c r="Y52" s="127"/>
      <c r="Z52" s="100"/>
      <c r="AA52" s="101"/>
      <c r="AB52" s="127"/>
      <c r="AC52" s="130"/>
      <c r="AD52" s="100"/>
      <c r="AE52" s="127"/>
      <c r="AF52" s="127"/>
      <c r="AG52" s="127"/>
      <c r="AH52" s="127"/>
      <c r="AI52" s="6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row>
    <row r="53" spans="1:60" s="106" customFormat="1" ht="15">
      <c r="A53" s="59" t="str">
        <f>IF(Table1[[#This Row],[SAMPLE ID]]="","",CONCATENATE('Sample information'!B$16," #",RIGHT(Table1[[#This Row],[PLATE]],LEN(Table1[[#This Row],[PLATE]])-2)," ",Table1[[#This Row],[DATE SAMPLE DELIVERY]]))</f>
        <v/>
      </c>
      <c r="B53" s="59" t="str">
        <f>IF(Table1[[#This Row],[SAMPLE ID]]="","",CONCATENATE('Sample information'!B$16,"-",Table1[[#This Row],[SAMPLE ID]]))</f>
        <v/>
      </c>
      <c r="C53" s="29" t="s">
        <v>82</v>
      </c>
      <c r="D53" s="106" t="s">
        <v>150</v>
      </c>
      <c r="E53" s="28"/>
      <c r="F53" s="28"/>
      <c r="G53" s="28"/>
      <c r="H53" s="19"/>
      <c r="I53" s="28"/>
      <c r="J53" s="28"/>
      <c r="K53" s="17">
        <v>0</v>
      </c>
      <c r="L53" s="17">
        <v>0</v>
      </c>
      <c r="M53" s="127"/>
      <c r="N53" s="127" t="str">
        <f>IF(Table1[[#This Row],[SAMPLE ID]]="","",Table1[[#This Row],[VOLUME]])</f>
        <v/>
      </c>
      <c r="O53" s="127" t="str">
        <f>IF(Table1[[#This Row],[SAMPLE ID]]="","",Table1[[#This Row],[CONCENTRATION]]*Table1[[#This Row],[VOLUME]])</f>
        <v/>
      </c>
      <c r="P53" s="127" t="s">
        <v>378</v>
      </c>
      <c r="Q53" s="128" t="s">
        <v>22</v>
      </c>
      <c r="R53" s="127" t="str">
        <f>IF(Table1[[#This Row],[SAMPLE ID]]="","",CONCATENATE('Sample information'!$B$16,"_",Table1[[#This Row],[PLATE]],"_org_",Table1[[#This Row],[DATE SAMPLE DELIVERY]]))</f>
        <v/>
      </c>
      <c r="S53" s="102" t="str">
        <f>IF(Table1[[#This Row],[DATE SAMPLE DELIVERY]]="","",(CONCATENATE(20,LEFT(Table1[[#This Row],[DATE SAMPLE DELIVERY]],2),"-",MID(Table1[[#This Row],[DATE SAMPLE DELIVERY]],3,2),"-",RIGHT(Table1[[#This Row],[DATE SAMPLE DELIVERY]],2))))</f>
        <v/>
      </c>
      <c r="T53" s="106" t="s">
        <v>206</v>
      </c>
      <c r="U53" s="127"/>
      <c r="V53" s="100"/>
      <c r="W53" s="127"/>
      <c r="X53" s="127"/>
      <c r="Y53" s="127"/>
      <c r="Z53" s="100"/>
      <c r="AA53" s="101"/>
      <c r="AB53" s="127"/>
      <c r="AC53" s="130"/>
      <c r="AD53" s="100"/>
      <c r="AE53" s="127"/>
      <c r="AF53" s="127"/>
      <c r="AG53" s="127"/>
      <c r="AH53" s="127"/>
      <c r="AI53" s="6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row>
    <row r="54" spans="1:60" s="106" customFormat="1" ht="15">
      <c r="A54" s="59" t="str">
        <f>IF(Table1[[#This Row],[SAMPLE ID]]="","",CONCATENATE('Sample information'!B$16," #",RIGHT(Table1[[#This Row],[PLATE]],LEN(Table1[[#This Row],[PLATE]])-2)," ",Table1[[#This Row],[DATE SAMPLE DELIVERY]]))</f>
        <v/>
      </c>
      <c r="B54" s="59" t="str">
        <f>IF(Table1[[#This Row],[SAMPLE ID]]="","",CONCATENATE('Sample information'!B$16,"-",Table1[[#This Row],[SAMPLE ID]]))</f>
        <v/>
      </c>
      <c r="C54" s="29" t="s">
        <v>83</v>
      </c>
      <c r="D54" s="106" t="s">
        <v>150</v>
      </c>
      <c r="E54" s="28"/>
      <c r="F54" s="28"/>
      <c r="G54" s="28"/>
      <c r="H54" s="19"/>
      <c r="I54" s="28"/>
      <c r="J54" s="28"/>
      <c r="K54" s="17">
        <v>0</v>
      </c>
      <c r="L54" s="17">
        <v>0</v>
      </c>
      <c r="M54" s="127"/>
      <c r="N54" s="127" t="str">
        <f>IF(Table1[[#This Row],[SAMPLE ID]]="","",Table1[[#This Row],[VOLUME]])</f>
        <v/>
      </c>
      <c r="O54" s="127" t="str">
        <f>IF(Table1[[#This Row],[SAMPLE ID]]="","",Table1[[#This Row],[CONCENTRATION]]*Table1[[#This Row],[VOLUME]])</f>
        <v/>
      </c>
      <c r="P54" s="127" t="s">
        <v>378</v>
      </c>
      <c r="Q54" s="128" t="s">
        <v>22</v>
      </c>
      <c r="R54" s="127" t="str">
        <f>IF(Table1[[#This Row],[SAMPLE ID]]="","",CONCATENATE('Sample information'!$B$16,"_",Table1[[#This Row],[PLATE]],"_org_",Table1[[#This Row],[DATE SAMPLE DELIVERY]]))</f>
        <v/>
      </c>
      <c r="S54" s="102" t="str">
        <f>IF(Table1[[#This Row],[DATE SAMPLE DELIVERY]]="","",(CONCATENATE(20,LEFT(Table1[[#This Row],[DATE SAMPLE DELIVERY]],2),"-",MID(Table1[[#This Row],[DATE SAMPLE DELIVERY]],3,2),"-",RIGHT(Table1[[#This Row],[DATE SAMPLE DELIVERY]],2))))</f>
        <v/>
      </c>
      <c r="T54" s="106" t="s">
        <v>206</v>
      </c>
      <c r="U54" s="127"/>
      <c r="V54" s="100"/>
      <c r="W54" s="127"/>
      <c r="X54" s="127"/>
      <c r="Y54" s="127"/>
      <c r="Z54" s="100"/>
      <c r="AA54" s="101"/>
      <c r="AB54" s="127"/>
      <c r="AC54" s="130"/>
      <c r="AD54" s="100"/>
      <c r="AE54" s="127"/>
      <c r="AF54" s="127"/>
      <c r="AG54" s="127"/>
      <c r="AH54" s="127"/>
      <c r="AI54" s="6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row>
    <row r="55" spans="1:60" s="106" customFormat="1" ht="15">
      <c r="A55" s="59" t="str">
        <f>IF(Table1[[#This Row],[SAMPLE ID]]="","",CONCATENATE('Sample information'!B$16," #",RIGHT(Table1[[#This Row],[PLATE]],LEN(Table1[[#This Row],[PLATE]])-2)," ",Table1[[#This Row],[DATE SAMPLE DELIVERY]]))</f>
        <v/>
      </c>
      <c r="B55" s="59" t="str">
        <f>IF(Table1[[#This Row],[SAMPLE ID]]="","",CONCATENATE('Sample information'!B$16,"-",Table1[[#This Row],[SAMPLE ID]]))</f>
        <v/>
      </c>
      <c r="C55" s="29" t="s">
        <v>84</v>
      </c>
      <c r="D55" s="106" t="s">
        <v>150</v>
      </c>
      <c r="E55" s="28"/>
      <c r="F55" s="28"/>
      <c r="G55" s="28"/>
      <c r="H55" s="19"/>
      <c r="I55" s="28"/>
      <c r="J55" s="28"/>
      <c r="K55" s="17">
        <v>0</v>
      </c>
      <c r="L55" s="17">
        <v>0</v>
      </c>
      <c r="M55" s="127"/>
      <c r="N55" s="127" t="str">
        <f>IF(Table1[[#This Row],[SAMPLE ID]]="","",Table1[[#This Row],[VOLUME]])</f>
        <v/>
      </c>
      <c r="O55" s="127" t="str">
        <f>IF(Table1[[#This Row],[SAMPLE ID]]="","",Table1[[#This Row],[CONCENTRATION]]*Table1[[#This Row],[VOLUME]])</f>
        <v/>
      </c>
      <c r="P55" s="127" t="s">
        <v>378</v>
      </c>
      <c r="Q55" s="128" t="s">
        <v>22</v>
      </c>
      <c r="R55" s="127" t="str">
        <f>IF(Table1[[#This Row],[SAMPLE ID]]="","",CONCATENATE('Sample information'!$B$16,"_",Table1[[#This Row],[PLATE]],"_org_",Table1[[#This Row],[DATE SAMPLE DELIVERY]]))</f>
        <v/>
      </c>
      <c r="S55" s="102" t="str">
        <f>IF(Table1[[#This Row],[DATE SAMPLE DELIVERY]]="","",(CONCATENATE(20,LEFT(Table1[[#This Row],[DATE SAMPLE DELIVERY]],2),"-",MID(Table1[[#This Row],[DATE SAMPLE DELIVERY]],3,2),"-",RIGHT(Table1[[#This Row],[DATE SAMPLE DELIVERY]],2))))</f>
        <v/>
      </c>
      <c r="T55" s="106" t="s">
        <v>206</v>
      </c>
      <c r="U55" s="127"/>
      <c r="V55" s="100"/>
      <c r="W55" s="127"/>
      <c r="X55" s="127"/>
      <c r="Y55" s="127"/>
      <c r="Z55" s="100"/>
      <c r="AA55" s="101"/>
      <c r="AB55" s="127"/>
      <c r="AC55" s="130"/>
      <c r="AD55" s="100"/>
      <c r="AE55" s="127"/>
      <c r="AF55" s="127"/>
      <c r="AG55" s="127"/>
      <c r="AH55" s="127"/>
      <c r="AI55" s="6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row>
    <row r="56" spans="1:60" s="106" customFormat="1" ht="15">
      <c r="A56" s="59" t="str">
        <f>IF(Table1[[#This Row],[SAMPLE ID]]="","",CONCATENATE('Sample information'!B$16," #",RIGHT(Table1[[#This Row],[PLATE]],LEN(Table1[[#This Row],[PLATE]])-2)," ",Table1[[#This Row],[DATE SAMPLE DELIVERY]]))</f>
        <v/>
      </c>
      <c r="B56" s="59" t="str">
        <f>IF(Table1[[#This Row],[SAMPLE ID]]="","",CONCATENATE('Sample information'!B$16,"-",Table1[[#This Row],[SAMPLE ID]]))</f>
        <v/>
      </c>
      <c r="C56" s="29" t="s">
        <v>85</v>
      </c>
      <c r="D56" s="106" t="s">
        <v>150</v>
      </c>
      <c r="E56" s="28"/>
      <c r="F56" s="28"/>
      <c r="G56" s="28"/>
      <c r="H56" s="19"/>
      <c r="I56" s="28"/>
      <c r="J56" s="28"/>
      <c r="K56" s="17">
        <v>0</v>
      </c>
      <c r="L56" s="17">
        <v>0</v>
      </c>
      <c r="M56" s="127"/>
      <c r="N56" s="127" t="str">
        <f>IF(Table1[[#This Row],[SAMPLE ID]]="","",Table1[[#This Row],[VOLUME]])</f>
        <v/>
      </c>
      <c r="O56" s="127" t="str">
        <f>IF(Table1[[#This Row],[SAMPLE ID]]="","",Table1[[#This Row],[CONCENTRATION]]*Table1[[#This Row],[VOLUME]])</f>
        <v/>
      </c>
      <c r="P56" s="127" t="s">
        <v>378</v>
      </c>
      <c r="Q56" s="128" t="s">
        <v>22</v>
      </c>
      <c r="R56" s="127" t="str">
        <f>IF(Table1[[#This Row],[SAMPLE ID]]="","",CONCATENATE('Sample information'!$B$16,"_",Table1[[#This Row],[PLATE]],"_org_",Table1[[#This Row],[DATE SAMPLE DELIVERY]]))</f>
        <v/>
      </c>
      <c r="S56" s="102" t="str">
        <f>IF(Table1[[#This Row],[DATE SAMPLE DELIVERY]]="","",(CONCATENATE(20,LEFT(Table1[[#This Row],[DATE SAMPLE DELIVERY]],2),"-",MID(Table1[[#This Row],[DATE SAMPLE DELIVERY]],3,2),"-",RIGHT(Table1[[#This Row],[DATE SAMPLE DELIVERY]],2))))</f>
        <v/>
      </c>
      <c r="T56" s="106" t="s">
        <v>206</v>
      </c>
      <c r="U56" s="127"/>
      <c r="V56" s="100"/>
      <c r="W56" s="127"/>
      <c r="X56" s="127"/>
      <c r="Y56" s="127"/>
      <c r="Z56" s="100"/>
      <c r="AA56" s="101"/>
      <c r="AB56" s="127"/>
      <c r="AC56" s="130"/>
      <c r="AD56" s="100"/>
      <c r="AE56" s="127"/>
      <c r="AF56" s="127"/>
      <c r="AG56" s="127"/>
      <c r="AH56" s="127"/>
      <c r="AI56" s="6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row>
    <row r="57" spans="1:60" s="106" customFormat="1" ht="15">
      <c r="A57" s="59" t="str">
        <f>IF(Table1[[#This Row],[SAMPLE ID]]="","",CONCATENATE('Sample information'!B$16," #",RIGHT(Table1[[#This Row],[PLATE]],LEN(Table1[[#This Row],[PLATE]])-2)," ",Table1[[#This Row],[DATE SAMPLE DELIVERY]]))</f>
        <v/>
      </c>
      <c r="B57" s="59" t="str">
        <f>IF(Table1[[#This Row],[SAMPLE ID]]="","",CONCATENATE('Sample information'!B$16,"-",Table1[[#This Row],[SAMPLE ID]]))</f>
        <v/>
      </c>
      <c r="C57" s="29" t="s">
        <v>86</v>
      </c>
      <c r="D57" s="106" t="s">
        <v>150</v>
      </c>
      <c r="E57" s="28"/>
      <c r="F57" s="28"/>
      <c r="G57" s="28"/>
      <c r="H57" s="19"/>
      <c r="I57" s="28"/>
      <c r="J57" s="28"/>
      <c r="K57" s="17">
        <v>0</v>
      </c>
      <c r="L57" s="17">
        <v>0</v>
      </c>
      <c r="M57" s="127"/>
      <c r="N57" s="127" t="str">
        <f>IF(Table1[[#This Row],[SAMPLE ID]]="","",Table1[[#This Row],[VOLUME]])</f>
        <v/>
      </c>
      <c r="O57" s="127" t="str">
        <f>IF(Table1[[#This Row],[SAMPLE ID]]="","",Table1[[#This Row],[CONCENTRATION]]*Table1[[#This Row],[VOLUME]])</f>
        <v/>
      </c>
      <c r="P57" s="127" t="s">
        <v>378</v>
      </c>
      <c r="Q57" s="128" t="s">
        <v>22</v>
      </c>
      <c r="R57" s="127" t="str">
        <f>IF(Table1[[#This Row],[SAMPLE ID]]="","",CONCATENATE('Sample information'!$B$16,"_",Table1[[#This Row],[PLATE]],"_org_",Table1[[#This Row],[DATE SAMPLE DELIVERY]]))</f>
        <v/>
      </c>
      <c r="S57" s="102" t="str">
        <f>IF(Table1[[#This Row],[DATE SAMPLE DELIVERY]]="","",(CONCATENATE(20,LEFT(Table1[[#This Row],[DATE SAMPLE DELIVERY]],2),"-",MID(Table1[[#This Row],[DATE SAMPLE DELIVERY]],3,2),"-",RIGHT(Table1[[#This Row],[DATE SAMPLE DELIVERY]],2))))</f>
        <v/>
      </c>
      <c r="T57" s="106" t="s">
        <v>206</v>
      </c>
      <c r="U57" s="127"/>
      <c r="V57" s="100"/>
      <c r="W57" s="127"/>
      <c r="X57" s="127"/>
      <c r="Y57" s="127"/>
      <c r="Z57" s="100"/>
      <c r="AA57" s="101"/>
      <c r="AB57" s="127"/>
      <c r="AC57" s="130"/>
      <c r="AD57" s="100"/>
      <c r="AE57" s="127"/>
      <c r="AF57" s="127"/>
      <c r="AG57" s="127"/>
      <c r="AH57" s="127"/>
      <c r="AI57" s="6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row>
    <row r="58" spans="1:60" s="106" customFormat="1" ht="15">
      <c r="A58" s="59" t="str">
        <f>IF(Table1[[#This Row],[SAMPLE ID]]="","",CONCATENATE('Sample information'!B$16," #",RIGHT(Table1[[#This Row],[PLATE]],LEN(Table1[[#This Row],[PLATE]])-2)," ",Table1[[#This Row],[DATE SAMPLE DELIVERY]]))</f>
        <v/>
      </c>
      <c r="B58" s="59" t="str">
        <f>IF(Table1[[#This Row],[SAMPLE ID]]="","",CONCATENATE('Sample information'!B$16,"-",Table1[[#This Row],[SAMPLE ID]]))</f>
        <v/>
      </c>
      <c r="C58" s="29" t="s">
        <v>87</v>
      </c>
      <c r="D58" s="106" t="s">
        <v>150</v>
      </c>
      <c r="E58" s="28"/>
      <c r="F58" s="28"/>
      <c r="G58" s="28"/>
      <c r="H58" s="19"/>
      <c r="I58" s="28"/>
      <c r="J58" s="28"/>
      <c r="K58" s="17">
        <v>0</v>
      </c>
      <c r="L58" s="17">
        <v>0</v>
      </c>
      <c r="M58" s="127"/>
      <c r="N58" s="127" t="str">
        <f>IF(Table1[[#This Row],[SAMPLE ID]]="","",Table1[[#This Row],[VOLUME]])</f>
        <v/>
      </c>
      <c r="O58" s="127" t="str">
        <f>IF(Table1[[#This Row],[SAMPLE ID]]="","",Table1[[#This Row],[CONCENTRATION]]*Table1[[#This Row],[VOLUME]])</f>
        <v/>
      </c>
      <c r="P58" s="127" t="s">
        <v>378</v>
      </c>
      <c r="Q58" s="128" t="s">
        <v>22</v>
      </c>
      <c r="R58" s="127" t="str">
        <f>IF(Table1[[#This Row],[SAMPLE ID]]="","",CONCATENATE('Sample information'!$B$16,"_",Table1[[#This Row],[PLATE]],"_org_",Table1[[#This Row],[DATE SAMPLE DELIVERY]]))</f>
        <v/>
      </c>
      <c r="S58" s="102" t="str">
        <f>IF(Table1[[#This Row],[DATE SAMPLE DELIVERY]]="","",(CONCATENATE(20,LEFT(Table1[[#This Row],[DATE SAMPLE DELIVERY]],2),"-",MID(Table1[[#This Row],[DATE SAMPLE DELIVERY]],3,2),"-",RIGHT(Table1[[#This Row],[DATE SAMPLE DELIVERY]],2))))</f>
        <v/>
      </c>
      <c r="T58" s="106" t="s">
        <v>206</v>
      </c>
      <c r="U58" s="127"/>
      <c r="V58" s="100"/>
      <c r="W58" s="127"/>
      <c r="X58" s="127"/>
      <c r="Y58" s="127"/>
      <c r="Z58" s="100"/>
      <c r="AA58" s="101"/>
      <c r="AB58" s="127"/>
      <c r="AC58" s="130"/>
      <c r="AD58" s="100"/>
      <c r="AE58" s="127"/>
      <c r="AF58" s="127"/>
      <c r="AG58" s="127"/>
      <c r="AH58" s="127"/>
      <c r="AI58" s="6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row>
    <row r="59" spans="1:60" s="106" customFormat="1" ht="15">
      <c r="A59" s="59" t="str">
        <f>IF(Table1[[#This Row],[SAMPLE ID]]="","",CONCATENATE('Sample information'!B$16," #",RIGHT(Table1[[#This Row],[PLATE]],LEN(Table1[[#This Row],[PLATE]])-2)," ",Table1[[#This Row],[DATE SAMPLE DELIVERY]]))</f>
        <v/>
      </c>
      <c r="B59" s="59" t="str">
        <f>IF(Table1[[#This Row],[SAMPLE ID]]="","",CONCATENATE('Sample information'!B$16,"-",Table1[[#This Row],[SAMPLE ID]]))</f>
        <v/>
      </c>
      <c r="C59" s="29" t="s">
        <v>88</v>
      </c>
      <c r="D59" s="106" t="s">
        <v>150</v>
      </c>
      <c r="E59" s="28"/>
      <c r="F59" s="28"/>
      <c r="G59" s="28"/>
      <c r="H59" s="19"/>
      <c r="I59" s="28"/>
      <c r="J59" s="28"/>
      <c r="K59" s="17">
        <v>0</v>
      </c>
      <c r="L59" s="17">
        <v>0</v>
      </c>
      <c r="M59" s="127"/>
      <c r="N59" s="127" t="str">
        <f>IF(Table1[[#This Row],[SAMPLE ID]]="","",Table1[[#This Row],[VOLUME]])</f>
        <v/>
      </c>
      <c r="O59" s="127" t="str">
        <f>IF(Table1[[#This Row],[SAMPLE ID]]="","",Table1[[#This Row],[CONCENTRATION]]*Table1[[#This Row],[VOLUME]])</f>
        <v/>
      </c>
      <c r="P59" s="127" t="s">
        <v>378</v>
      </c>
      <c r="Q59" s="128" t="s">
        <v>22</v>
      </c>
      <c r="R59" s="127" t="str">
        <f>IF(Table1[[#This Row],[SAMPLE ID]]="","",CONCATENATE('Sample information'!$B$16,"_",Table1[[#This Row],[PLATE]],"_org_",Table1[[#This Row],[DATE SAMPLE DELIVERY]]))</f>
        <v/>
      </c>
      <c r="S59" s="102" t="str">
        <f>IF(Table1[[#This Row],[DATE SAMPLE DELIVERY]]="","",(CONCATENATE(20,LEFT(Table1[[#This Row],[DATE SAMPLE DELIVERY]],2),"-",MID(Table1[[#This Row],[DATE SAMPLE DELIVERY]],3,2),"-",RIGHT(Table1[[#This Row],[DATE SAMPLE DELIVERY]],2))))</f>
        <v/>
      </c>
      <c r="T59" s="106" t="s">
        <v>206</v>
      </c>
      <c r="U59" s="127"/>
      <c r="V59" s="100"/>
      <c r="W59" s="127"/>
      <c r="X59" s="127"/>
      <c r="Y59" s="127"/>
      <c r="Z59" s="100"/>
      <c r="AA59" s="101"/>
      <c r="AB59" s="127"/>
      <c r="AC59" s="130"/>
      <c r="AD59" s="100"/>
      <c r="AE59" s="127"/>
      <c r="AF59" s="127"/>
      <c r="AG59" s="127"/>
      <c r="AH59" s="127"/>
      <c r="AI59" s="6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row>
    <row r="60" spans="1:60" s="106" customFormat="1" ht="15">
      <c r="A60" s="59" t="str">
        <f>IF(Table1[[#This Row],[SAMPLE ID]]="","",CONCATENATE('Sample information'!B$16," #",RIGHT(Table1[[#This Row],[PLATE]],LEN(Table1[[#This Row],[PLATE]])-2)," ",Table1[[#This Row],[DATE SAMPLE DELIVERY]]))</f>
        <v/>
      </c>
      <c r="B60" s="59" t="str">
        <f>IF(Table1[[#This Row],[SAMPLE ID]]="","",CONCATENATE('Sample information'!B$16,"-",Table1[[#This Row],[SAMPLE ID]]))</f>
        <v/>
      </c>
      <c r="C60" s="29" t="s">
        <v>89</v>
      </c>
      <c r="D60" s="106" t="s">
        <v>150</v>
      </c>
      <c r="E60" s="28"/>
      <c r="F60" s="28"/>
      <c r="G60" s="28"/>
      <c r="H60" s="19"/>
      <c r="I60" s="28"/>
      <c r="J60" s="28"/>
      <c r="K60" s="17">
        <v>0</v>
      </c>
      <c r="L60" s="17">
        <v>0</v>
      </c>
      <c r="M60" s="127"/>
      <c r="N60" s="127" t="str">
        <f>IF(Table1[[#This Row],[SAMPLE ID]]="","",Table1[[#This Row],[VOLUME]])</f>
        <v/>
      </c>
      <c r="O60" s="127" t="str">
        <f>IF(Table1[[#This Row],[SAMPLE ID]]="","",Table1[[#This Row],[CONCENTRATION]]*Table1[[#This Row],[VOLUME]])</f>
        <v/>
      </c>
      <c r="P60" s="127" t="s">
        <v>378</v>
      </c>
      <c r="Q60" s="128" t="s">
        <v>22</v>
      </c>
      <c r="R60" s="127" t="str">
        <f>IF(Table1[[#This Row],[SAMPLE ID]]="","",CONCATENATE('Sample information'!$B$16,"_",Table1[[#This Row],[PLATE]],"_org_",Table1[[#This Row],[DATE SAMPLE DELIVERY]]))</f>
        <v/>
      </c>
      <c r="S60" s="102" t="str">
        <f>IF(Table1[[#This Row],[DATE SAMPLE DELIVERY]]="","",(CONCATENATE(20,LEFT(Table1[[#This Row],[DATE SAMPLE DELIVERY]],2),"-",MID(Table1[[#This Row],[DATE SAMPLE DELIVERY]],3,2),"-",RIGHT(Table1[[#This Row],[DATE SAMPLE DELIVERY]],2))))</f>
        <v/>
      </c>
      <c r="T60" s="106" t="s">
        <v>206</v>
      </c>
      <c r="U60" s="127"/>
      <c r="V60" s="100"/>
      <c r="W60" s="127"/>
      <c r="X60" s="127"/>
      <c r="Y60" s="127"/>
      <c r="Z60" s="100"/>
      <c r="AA60" s="101"/>
      <c r="AB60" s="127"/>
      <c r="AC60" s="130"/>
      <c r="AD60" s="100"/>
      <c r="AE60" s="127"/>
      <c r="AF60" s="127"/>
      <c r="AG60" s="127"/>
      <c r="AH60" s="127"/>
      <c r="AI60" s="6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row>
    <row r="61" spans="1:60" s="106" customFormat="1" ht="15">
      <c r="A61" s="59" t="str">
        <f>IF(Table1[[#This Row],[SAMPLE ID]]="","",CONCATENATE('Sample information'!B$16," #",RIGHT(Table1[[#This Row],[PLATE]],LEN(Table1[[#This Row],[PLATE]])-2)," ",Table1[[#This Row],[DATE SAMPLE DELIVERY]]))</f>
        <v/>
      </c>
      <c r="B61" s="59" t="str">
        <f>IF(Table1[[#This Row],[SAMPLE ID]]="","",CONCATENATE('Sample information'!B$16,"-",Table1[[#This Row],[SAMPLE ID]]))</f>
        <v/>
      </c>
      <c r="C61" s="29" t="s">
        <v>90</v>
      </c>
      <c r="D61" s="106" t="s">
        <v>150</v>
      </c>
      <c r="E61" s="28"/>
      <c r="F61" s="28"/>
      <c r="G61" s="28"/>
      <c r="H61" s="19"/>
      <c r="I61" s="28"/>
      <c r="J61" s="28"/>
      <c r="K61" s="17">
        <v>0</v>
      </c>
      <c r="L61" s="17">
        <v>0</v>
      </c>
      <c r="M61" s="127"/>
      <c r="N61" s="127" t="str">
        <f>IF(Table1[[#This Row],[SAMPLE ID]]="","",Table1[[#This Row],[VOLUME]])</f>
        <v/>
      </c>
      <c r="O61" s="127" t="str">
        <f>IF(Table1[[#This Row],[SAMPLE ID]]="","",Table1[[#This Row],[CONCENTRATION]]*Table1[[#This Row],[VOLUME]])</f>
        <v/>
      </c>
      <c r="P61" s="127" t="s">
        <v>378</v>
      </c>
      <c r="Q61" s="128" t="s">
        <v>22</v>
      </c>
      <c r="R61" s="127" t="str">
        <f>IF(Table1[[#This Row],[SAMPLE ID]]="","",CONCATENATE('Sample information'!$B$16,"_",Table1[[#This Row],[PLATE]],"_org_",Table1[[#This Row],[DATE SAMPLE DELIVERY]]))</f>
        <v/>
      </c>
      <c r="S61" s="102" t="str">
        <f>IF(Table1[[#This Row],[DATE SAMPLE DELIVERY]]="","",(CONCATENATE(20,LEFT(Table1[[#This Row],[DATE SAMPLE DELIVERY]],2),"-",MID(Table1[[#This Row],[DATE SAMPLE DELIVERY]],3,2),"-",RIGHT(Table1[[#This Row],[DATE SAMPLE DELIVERY]],2))))</f>
        <v/>
      </c>
      <c r="T61" s="106" t="s">
        <v>206</v>
      </c>
      <c r="U61" s="127"/>
      <c r="V61" s="100"/>
      <c r="W61" s="127"/>
      <c r="X61" s="127"/>
      <c r="Y61" s="127"/>
      <c r="Z61" s="100"/>
      <c r="AA61" s="101"/>
      <c r="AB61" s="127"/>
      <c r="AC61" s="130"/>
      <c r="AD61" s="100"/>
      <c r="AE61" s="127"/>
      <c r="AF61" s="127"/>
      <c r="AG61" s="127"/>
      <c r="AH61" s="127"/>
      <c r="AI61" s="6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row>
    <row r="62" spans="1:60" s="106" customFormat="1" ht="15">
      <c r="A62" s="59" t="str">
        <f>IF(Table1[[#This Row],[SAMPLE ID]]="","",CONCATENATE('Sample information'!B$16," #",RIGHT(Table1[[#This Row],[PLATE]],LEN(Table1[[#This Row],[PLATE]])-2)," ",Table1[[#This Row],[DATE SAMPLE DELIVERY]]))</f>
        <v/>
      </c>
      <c r="B62" s="59" t="str">
        <f>IF(Table1[[#This Row],[SAMPLE ID]]="","",CONCATENATE('Sample information'!B$16,"-",Table1[[#This Row],[SAMPLE ID]]))</f>
        <v/>
      </c>
      <c r="C62" s="29" t="s">
        <v>91</v>
      </c>
      <c r="D62" s="106" t="s">
        <v>150</v>
      </c>
      <c r="E62" s="28"/>
      <c r="F62" s="28"/>
      <c r="G62" s="28"/>
      <c r="H62" s="19"/>
      <c r="I62" s="28"/>
      <c r="J62" s="28"/>
      <c r="K62" s="17">
        <v>0</v>
      </c>
      <c r="L62" s="17">
        <v>0</v>
      </c>
      <c r="M62" s="127"/>
      <c r="N62" s="127" t="str">
        <f>IF(Table1[[#This Row],[SAMPLE ID]]="","",Table1[[#This Row],[VOLUME]])</f>
        <v/>
      </c>
      <c r="O62" s="127" t="str">
        <f>IF(Table1[[#This Row],[SAMPLE ID]]="","",Table1[[#This Row],[CONCENTRATION]]*Table1[[#This Row],[VOLUME]])</f>
        <v/>
      </c>
      <c r="P62" s="127" t="s">
        <v>378</v>
      </c>
      <c r="Q62" s="128" t="s">
        <v>22</v>
      </c>
      <c r="R62" s="127" t="str">
        <f>IF(Table1[[#This Row],[SAMPLE ID]]="","",CONCATENATE('Sample information'!$B$16,"_",Table1[[#This Row],[PLATE]],"_org_",Table1[[#This Row],[DATE SAMPLE DELIVERY]]))</f>
        <v/>
      </c>
      <c r="S62" s="102" t="str">
        <f>IF(Table1[[#This Row],[DATE SAMPLE DELIVERY]]="","",(CONCATENATE(20,LEFT(Table1[[#This Row],[DATE SAMPLE DELIVERY]],2),"-",MID(Table1[[#This Row],[DATE SAMPLE DELIVERY]],3,2),"-",RIGHT(Table1[[#This Row],[DATE SAMPLE DELIVERY]],2))))</f>
        <v/>
      </c>
      <c r="T62" s="106" t="s">
        <v>206</v>
      </c>
      <c r="U62" s="127"/>
      <c r="V62" s="100"/>
      <c r="W62" s="127"/>
      <c r="X62" s="127"/>
      <c r="Y62" s="127"/>
      <c r="Z62" s="100"/>
      <c r="AA62" s="101"/>
      <c r="AB62" s="127"/>
      <c r="AC62" s="130"/>
      <c r="AD62" s="100"/>
      <c r="AE62" s="127"/>
      <c r="AF62" s="127"/>
      <c r="AG62" s="127"/>
      <c r="AH62" s="127"/>
      <c r="AI62" s="6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row>
    <row r="63" spans="1:60" s="106" customFormat="1" ht="15">
      <c r="A63" s="59" t="str">
        <f>IF(Table1[[#This Row],[SAMPLE ID]]="","",CONCATENATE('Sample information'!B$16," #",RIGHT(Table1[[#This Row],[PLATE]],LEN(Table1[[#This Row],[PLATE]])-2)," ",Table1[[#This Row],[DATE SAMPLE DELIVERY]]))</f>
        <v/>
      </c>
      <c r="B63" s="59" t="str">
        <f>IF(Table1[[#This Row],[SAMPLE ID]]="","",CONCATENATE('Sample information'!B$16,"-",Table1[[#This Row],[SAMPLE ID]]))</f>
        <v/>
      </c>
      <c r="C63" s="29" t="s">
        <v>92</v>
      </c>
      <c r="D63" s="106" t="s">
        <v>150</v>
      </c>
      <c r="E63" s="28"/>
      <c r="F63" s="28"/>
      <c r="G63" s="28"/>
      <c r="H63" s="19"/>
      <c r="I63" s="28"/>
      <c r="J63" s="28"/>
      <c r="K63" s="17">
        <v>0</v>
      </c>
      <c r="L63" s="17">
        <v>0</v>
      </c>
      <c r="M63" s="127"/>
      <c r="N63" s="127" t="str">
        <f>IF(Table1[[#This Row],[SAMPLE ID]]="","",Table1[[#This Row],[VOLUME]])</f>
        <v/>
      </c>
      <c r="O63" s="127" t="str">
        <f>IF(Table1[[#This Row],[SAMPLE ID]]="","",Table1[[#This Row],[CONCENTRATION]]*Table1[[#This Row],[VOLUME]])</f>
        <v/>
      </c>
      <c r="P63" s="127" t="s">
        <v>378</v>
      </c>
      <c r="Q63" s="128" t="s">
        <v>22</v>
      </c>
      <c r="R63" s="127" t="str">
        <f>IF(Table1[[#This Row],[SAMPLE ID]]="","",CONCATENATE('Sample information'!$B$16,"_",Table1[[#This Row],[PLATE]],"_org_",Table1[[#This Row],[DATE SAMPLE DELIVERY]]))</f>
        <v/>
      </c>
      <c r="S63" s="102" t="str">
        <f>IF(Table1[[#This Row],[DATE SAMPLE DELIVERY]]="","",(CONCATENATE(20,LEFT(Table1[[#This Row],[DATE SAMPLE DELIVERY]],2),"-",MID(Table1[[#This Row],[DATE SAMPLE DELIVERY]],3,2),"-",RIGHT(Table1[[#This Row],[DATE SAMPLE DELIVERY]],2))))</f>
        <v/>
      </c>
      <c r="T63" s="106" t="s">
        <v>206</v>
      </c>
      <c r="U63" s="127"/>
      <c r="V63" s="100"/>
      <c r="W63" s="127"/>
      <c r="X63" s="127"/>
      <c r="Y63" s="127"/>
      <c r="Z63" s="100"/>
      <c r="AA63" s="101"/>
      <c r="AB63" s="127"/>
      <c r="AC63" s="130"/>
      <c r="AD63" s="100"/>
      <c r="AE63" s="127"/>
      <c r="AF63" s="127"/>
      <c r="AG63" s="127"/>
      <c r="AH63" s="127"/>
      <c r="AI63" s="6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row>
    <row r="64" spans="1:60" s="106" customFormat="1" ht="15">
      <c r="A64" s="59" t="str">
        <f>IF(Table1[[#This Row],[SAMPLE ID]]="","",CONCATENATE('Sample information'!B$16," #",RIGHT(Table1[[#This Row],[PLATE]],LEN(Table1[[#This Row],[PLATE]])-2)," ",Table1[[#This Row],[DATE SAMPLE DELIVERY]]))</f>
        <v/>
      </c>
      <c r="B64" s="59" t="str">
        <f>IF(Table1[[#This Row],[SAMPLE ID]]="","",CONCATENATE('Sample information'!B$16,"-",Table1[[#This Row],[SAMPLE ID]]))</f>
        <v/>
      </c>
      <c r="C64" s="29" t="s">
        <v>93</v>
      </c>
      <c r="D64" s="106" t="s">
        <v>150</v>
      </c>
      <c r="E64" s="28"/>
      <c r="F64" s="28"/>
      <c r="G64" s="28"/>
      <c r="H64" s="19"/>
      <c r="I64" s="28"/>
      <c r="J64" s="28"/>
      <c r="K64" s="17">
        <v>0</v>
      </c>
      <c r="L64" s="17">
        <v>0</v>
      </c>
      <c r="M64" s="127"/>
      <c r="N64" s="127" t="str">
        <f>IF(Table1[[#This Row],[SAMPLE ID]]="","",Table1[[#This Row],[VOLUME]])</f>
        <v/>
      </c>
      <c r="O64" s="127" t="str">
        <f>IF(Table1[[#This Row],[SAMPLE ID]]="","",Table1[[#This Row],[CONCENTRATION]]*Table1[[#This Row],[VOLUME]])</f>
        <v/>
      </c>
      <c r="P64" s="127" t="s">
        <v>378</v>
      </c>
      <c r="Q64" s="128" t="s">
        <v>22</v>
      </c>
      <c r="R64" s="127" t="str">
        <f>IF(Table1[[#This Row],[SAMPLE ID]]="","",CONCATENATE('Sample information'!$B$16,"_",Table1[[#This Row],[PLATE]],"_org_",Table1[[#This Row],[DATE SAMPLE DELIVERY]]))</f>
        <v/>
      </c>
      <c r="S64" s="102" t="str">
        <f>IF(Table1[[#This Row],[DATE SAMPLE DELIVERY]]="","",(CONCATENATE(20,LEFT(Table1[[#This Row],[DATE SAMPLE DELIVERY]],2),"-",MID(Table1[[#This Row],[DATE SAMPLE DELIVERY]],3,2),"-",RIGHT(Table1[[#This Row],[DATE SAMPLE DELIVERY]],2))))</f>
        <v/>
      </c>
      <c r="T64" s="106" t="s">
        <v>206</v>
      </c>
      <c r="U64" s="127"/>
      <c r="V64" s="100"/>
      <c r="W64" s="127"/>
      <c r="X64" s="127"/>
      <c r="Y64" s="127"/>
      <c r="Z64" s="100"/>
      <c r="AA64" s="101"/>
      <c r="AB64" s="127"/>
      <c r="AC64" s="130"/>
      <c r="AD64" s="100"/>
      <c r="AE64" s="127"/>
      <c r="AF64" s="127"/>
      <c r="AG64" s="127"/>
      <c r="AH64" s="127"/>
      <c r="AI64" s="6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row>
    <row r="65" spans="1:60" s="106" customFormat="1" ht="15">
      <c r="A65" s="59" t="str">
        <f>IF(Table1[[#This Row],[SAMPLE ID]]="","",CONCATENATE('Sample information'!B$16," #",RIGHT(Table1[[#This Row],[PLATE]],LEN(Table1[[#This Row],[PLATE]])-2)," ",Table1[[#This Row],[DATE SAMPLE DELIVERY]]))</f>
        <v/>
      </c>
      <c r="B65" s="59" t="str">
        <f>IF(Table1[[#This Row],[SAMPLE ID]]="","",CONCATENATE('Sample information'!B$16,"-",Table1[[#This Row],[SAMPLE ID]]))</f>
        <v/>
      </c>
      <c r="C65" s="29" t="s">
        <v>94</v>
      </c>
      <c r="D65" s="106" t="s">
        <v>150</v>
      </c>
      <c r="E65" s="28"/>
      <c r="F65" s="28"/>
      <c r="G65" s="28"/>
      <c r="H65" s="19"/>
      <c r="I65" s="28"/>
      <c r="J65" s="28"/>
      <c r="K65" s="17">
        <v>0</v>
      </c>
      <c r="L65" s="17">
        <v>0</v>
      </c>
      <c r="M65" s="127"/>
      <c r="N65" s="127" t="str">
        <f>IF(Table1[[#This Row],[SAMPLE ID]]="","",Table1[[#This Row],[VOLUME]])</f>
        <v/>
      </c>
      <c r="O65" s="127" t="str">
        <f>IF(Table1[[#This Row],[SAMPLE ID]]="","",Table1[[#This Row],[CONCENTRATION]]*Table1[[#This Row],[VOLUME]])</f>
        <v/>
      </c>
      <c r="P65" s="127" t="s">
        <v>378</v>
      </c>
      <c r="Q65" s="128" t="s">
        <v>22</v>
      </c>
      <c r="R65" s="127" t="str">
        <f>IF(Table1[[#This Row],[SAMPLE ID]]="","",CONCATENATE('Sample information'!$B$16,"_",Table1[[#This Row],[PLATE]],"_org_",Table1[[#This Row],[DATE SAMPLE DELIVERY]]))</f>
        <v/>
      </c>
      <c r="S65" s="102" t="str">
        <f>IF(Table1[[#This Row],[DATE SAMPLE DELIVERY]]="","",(CONCATENATE(20,LEFT(Table1[[#This Row],[DATE SAMPLE DELIVERY]],2),"-",MID(Table1[[#This Row],[DATE SAMPLE DELIVERY]],3,2),"-",RIGHT(Table1[[#This Row],[DATE SAMPLE DELIVERY]],2))))</f>
        <v/>
      </c>
      <c r="T65" s="106" t="s">
        <v>206</v>
      </c>
      <c r="U65" s="127"/>
      <c r="V65" s="100"/>
      <c r="W65" s="127"/>
      <c r="X65" s="127"/>
      <c r="Y65" s="127"/>
      <c r="Z65" s="100"/>
      <c r="AA65" s="101"/>
      <c r="AB65" s="127"/>
      <c r="AC65" s="130"/>
      <c r="AD65" s="100"/>
      <c r="AE65" s="127"/>
      <c r="AF65" s="127"/>
      <c r="AG65" s="127"/>
      <c r="AH65" s="127"/>
      <c r="AI65" s="6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row>
    <row r="66" spans="1:60" s="106" customFormat="1" ht="15">
      <c r="A66" s="59" t="str">
        <f>IF(Table1[[#This Row],[SAMPLE ID]]="","",CONCATENATE('Sample information'!B$16," #",RIGHT(Table1[[#This Row],[PLATE]],LEN(Table1[[#This Row],[PLATE]])-2)," ",Table1[[#This Row],[DATE SAMPLE DELIVERY]]))</f>
        <v/>
      </c>
      <c r="B66" s="59" t="str">
        <f>IF(Table1[[#This Row],[SAMPLE ID]]="","",CONCATENATE('Sample information'!B$16,"-",Table1[[#This Row],[SAMPLE ID]]))</f>
        <v/>
      </c>
      <c r="C66" s="29" t="s">
        <v>95</v>
      </c>
      <c r="D66" s="106" t="s">
        <v>150</v>
      </c>
      <c r="E66" s="28"/>
      <c r="F66" s="28"/>
      <c r="G66" s="28"/>
      <c r="H66" s="19"/>
      <c r="I66" s="28"/>
      <c r="J66" s="28"/>
      <c r="K66" s="17">
        <v>0</v>
      </c>
      <c r="L66" s="17">
        <v>0</v>
      </c>
      <c r="M66" s="127"/>
      <c r="N66" s="127" t="str">
        <f>IF(Table1[[#This Row],[SAMPLE ID]]="","",Table1[[#This Row],[VOLUME]])</f>
        <v/>
      </c>
      <c r="O66" s="127" t="str">
        <f>IF(Table1[[#This Row],[SAMPLE ID]]="","",Table1[[#This Row],[CONCENTRATION]]*Table1[[#This Row],[VOLUME]])</f>
        <v/>
      </c>
      <c r="P66" s="127" t="s">
        <v>378</v>
      </c>
      <c r="Q66" s="128" t="s">
        <v>22</v>
      </c>
      <c r="R66" s="127" t="str">
        <f>IF(Table1[[#This Row],[SAMPLE ID]]="","",CONCATENATE('Sample information'!$B$16,"_",Table1[[#This Row],[PLATE]],"_org_",Table1[[#This Row],[DATE SAMPLE DELIVERY]]))</f>
        <v/>
      </c>
      <c r="S66" s="102" t="str">
        <f>IF(Table1[[#This Row],[DATE SAMPLE DELIVERY]]="","",(CONCATENATE(20,LEFT(Table1[[#This Row],[DATE SAMPLE DELIVERY]],2),"-",MID(Table1[[#This Row],[DATE SAMPLE DELIVERY]],3,2),"-",RIGHT(Table1[[#This Row],[DATE SAMPLE DELIVERY]],2))))</f>
        <v/>
      </c>
      <c r="T66" s="106" t="s">
        <v>206</v>
      </c>
      <c r="U66" s="127"/>
      <c r="V66" s="100"/>
      <c r="W66" s="127"/>
      <c r="X66" s="127"/>
      <c r="Y66" s="127"/>
      <c r="Z66" s="100"/>
      <c r="AA66" s="101"/>
      <c r="AB66" s="127"/>
      <c r="AC66" s="130"/>
      <c r="AD66" s="100"/>
      <c r="AE66" s="127"/>
      <c r="AF66" s="127"/>
      <c r="AG66" s="127"/>
      <c r="AH66" s="127"/>
      <c r="AI66" s="6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row>
    <row r="67" spans="1:60" s="106" customFormat="1" ht="15">
      <c r="A67" s="59" t="str">
        <f>IF(Table1[[#This Row],[SAMPLE ID]]="","",CONCATENATE('Sample information'!B$16," #",RIGHT(Table1[[#This Row],[PLATE]],LEN(Table1[[#This Row],[PLATE]])-2)," ",Table1[[#This Row],[DATE SAMPLE DELIVERY]]))</f>
        <v/>
      </c>
      <c r="B67" s="59" t="str">
        <f>IF(Table1[[#This Row],[SAMPLE ID]]="","",CONCATENATE('Sample information'!B$16,"-",Table1[[#This Row],[SAMPLE ID]]))</f>
        <v/>
      </c>
      <c r="C67" s="29" t="s">
        <v>96</v>
      </c>
      <c r="D67" s="106" t="s">
        <v>150</v>
      </c>
      <c r="E67" s="28"/>
      <c r="F67" s="28"/>
      <c r="G67" s="28"/>
      <c r="H67" s="19"/>
      <c r="I67" s="28"/>
      <c r="J67" s="28"/>
      <c r="K67" s="17">
        <v>0</v>
      </c>
      <c r="L67" s="17">
        <v>0</v>
      </c>
      <c r="M67" s="127"/>
      <c r="N67" s="127" t="str">
        <f>IF(Table1[[#This Row],[SAMPLE ID]]="","",Table1[[#This Row],[VOLUME]])</f>
        <v/>
      </c>
      <c r="O67" s="127" t="str">
        <f>IF(Table1[[#This Row],[SAMPLE ID]]="","",Table1[[#This Row],[CONCENTRATION]]*Table1[[#This Row],[VOLUME]])</f>
        <v/>
      </c>
      <c r="P67" s="127" t="s">
        <v>378</v>
      </c>
      <c r="Q67" s="128" t="s">
        <v>22</v>
      </c>
      <c r="R67" s="127" t="str">
        <f>IF(Table1[[#This Row],[SAMPLE ID]]="","",CONCATENATE('Sample information'!$B$16,"_",Table1[[#This Row],[PLATE]],"_org_",Table1[[#This Row],[DATE SAMPLE DELIVERY]]))</f>
        <v/>
      </c>
      <c r="S67" s="102" t="str">
        <f>IF(Table1[[#This Row],[DATE SAMPLE DELIVERY]]="","",(CONCATENATE(20,LEFT(Table1[[#This Row],[DATE SAMPLE DELIVERY]],2),"-",MID(Table1[[#This Row],[DATE SAMPLE DELIVERY]],3,2),"-",RIGHT(Table1[[#This Row],[DATE SAMPLE DELIVERY]],2))))</f>
        <v/>
      </c>
      <c r="T67" s="106" t="s">
        <v>206</v>
      </c>
      <c r="U67" s="127"/>
      <c r="V67" s="100"/>
      <c r="W67" s="127"/>
      <c r="X67" s="127"/>
      <c r="Y67" s="127"/>
      <c r="Z67" s="100"/>
      <c r="AA67" s="101"/>
      <c r="AB67" s="127"/>
      <c r="AC67" s="130"/>
      <c r="AD67" s="100"/>
      <c r="AE67" s="127"/>
      <c r="AF67" s="127"/>
      <c r="AG67" s="127"/>
      <c r="AH67" s="127"/>
      <c r="AI67" s="6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row>
    <row r="68" spans="1:60" s="106" customFormat="1" ht="15">
      <c r="A68" s="59" t="str">
        <f>IF(Table1[[#This Row],[SAMPLE ID]]="","",CONCATENATE('Sample information'!B$16," #",RIGHT(Table1[[#This Row],[PLATE]],LEN(Table1[[#This Row],[PLATE]])-2)," ",Table1[[#This Row],[DATE SAMPLE DELIVERY]]))</f>
        <v/>
      </c>
      <c r="B68" s="59" t="str">
        <f>IF(Table1[[#This Row],[SAMPLE ID]]="","",CONCATENATE('Sample information'!B$16,"-",Table1[[#This Row],[SAMPLE ID]]))</f>
        <v/>
      </c>
      <c r="C68" s="29" t="s">
        <v>97</v>
      </c>
      <c r="D68" s="106" t="s">
        <v>150</v>
      </c>
      <c r="E68" s="28"/>
      <c r="F68" s="28"/>
      <c r="G68" s="28"/>
      <c r="H68" s="19"/>
      <c r="I68" s="28"/>
      <c r="J68" s="28"/>
      <c r="K68" s="17">
        <v>0</v>
      </c>
      <c r="L68" s="17">
        <v>0</v>
      </c>
      <c r="M68" s="127"/>
      <c r="N68" s="127" t="str">
        <f>IF(Table1[[#This Row],[SAMPLE ID]]="","",Table1[[#This Row],[VOLUME]])</f>
        <v/>
      </c>
      <c r="O68" s="127" t="str">
        <f>IF(Table1[[#This Row],[SAMPLE ID]]="","",Table1[[#This Row],[CONCENTRATION]]*Table1[[#This Row],[VOLUME]])</f>
        <v/>
      </c>
      <c r="P68" s="127" t="s">
        <v>378</v>
      </c>
      <c r="Q68" s="128" t="s">
        <v>22</v>
      </c>
      <c r="R68" s="127" t="str">
        <f>IF(Table1[[#This Row],[SAMPLE ID]]="","",CONCATENATE('Sample information'!$B$16,"_",Table1[[#This Row],[PLATE]],"_org_",Table1[[#This Row],[DATE SAMPLE DELIVERY]]))</f>
        <v/>
      </c>
      <c r="S68" s="102" t="str">
        <f>IF(Table1[[#This Row],[DATE SAMPLE DELIVERY]]="","",(CONCATENATE(20,LEFT(Table1[[#This Row],[DATE SAMPLE DELIVERY]],2),"-",MID(Table1[[#This Row],[DATE SAMPLE DELIVERY]],3,2),"-",RIGHT(Table1[[#This Row],[DATE SAMPLE DELIVERY]],2))))</f>
        <v/>
      </c>
      <c r="T68" s="106" t="s">
        <v>206</v>
      </c>
      <c r="U68" s="127"/>
      <c r="V68" s="100"/>
      <c r="W68" s="127"/>
      <c r="X68" s="127"/>
      <c r="Y68" s="127"/>
      <c r="Z68" s="100"/>
      <c r="AA68" s="101"/>
      <c r="AB68" s="127"/>
      <c r="AC68" s="130"/>
      <c r="AD68" s="100"/>
      <c r="AE68" s="127"/>
      <c r="AF68" s="127"/>
      <c r="AG68" s="127"/>
      <c r="AH68" s="127"/>
      <c r="AI68" s="6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row>
    <row r="69" spans="1:60" s="106" customFormat="1" ht="15">
      <c r="A69" s="59" t="str">
        <f>IF(Table1[[#This Row],[SAMPLE ID]]="","",CONCATENATE('Sample information'!B$16," #",RIGHT(Table1[[#This Row],[PLATE]],LEN(Table1[[#This Row],[PLATE]])-2)," ",Table1[[#This Row],[DATE SAMPLE DELIVERY]]))</f>
        <v/>
      </c>
      <c r="B69" s="59" t="str">
        <f>IF(Table1[[#This Row],[SAMPLE ID]]="","",CONCATENATE('Sample information'!B$16,"-",Table1[[#This Row],[SAMPLE ID]]))</f>
        <v/>
      </c>
      <c r="C69" s="29" t="s">
        <v>98</v>
      </c>
      <c r="D69" s="106" t="s">
        <v>150</v>
      </c>
      <c r="E69" s="28"/>
      <c r="F69" s="28"/>
      <c r="G69" s="28"/>
      <c r="H69" s="19"/>
      <c r="I69" s="28"/>
      <c r="J69" s="28"/>
      <c r="K69" s="17">
        <v>0</v>
      </c>
      <c r="L69" s="17">
        <v>0</v>
      </c>
      <c r="M69" s="127"/>
      <c r="N69" s="127" t="str">
        <f>IF(Table1[[#This Row],[SAMPLE ID]]="","",Table1[[#This Row],[VOLUME]])</f>
        <v/>
      </c>
      <c r="O69" s="127" t="str">
        <f>IF(Table1[[#This Row],[SAMPLE ID]]="","",Table1[[#This Row],[CONCENTRATION]]*Table1[[#This Row],[VOLUME]])</f>
        <v/>
      </c>
      <c r="P69" s="127" t="s">
        <v>378</v>
      </c>
      <c r="Q69" s="128" t="s">
        <v>22</v>
      </c>
      <c r="R69" s="127" t="str">
        <f>IF(Table1[[#This Row],[SAMPLE ID]]="","",CONCATENATE('Sample information'!$B$16,"_",Table1[[#This Row],[PLATE]],"_org_",Table1[[#This Row],[DATE SAMPLE DELIVERY]]))</f>
        <v/>
      </c>
      <c r="S69" s="102" t="str">
        <f>IF(Table1[[#This Row],[DATE SAMPLE DELIVERY]]="","",(CONCATENATE(20,LEFT(Table1[[#This Row],[DATE SAMPLE DELIVERY]],2),"-",MID(Table1[[#This Row],[DATE SAMPLE DELIVERY]],3,2),"-",RIGHT(Table1[[#This Row],[DATE SAMPLE DELIVERY]],2))))</f>
        <v/>
      </c>
      <c r="T69" s="106" t="s">
        <v>206</v>
      </c>
      <c r="U69" s="127"/>
      <c r="V69" s="100"/>
      <c r="W69" s="127"/>
      <c r="X69" s="127"/>
      <c r="Y69" s="127"/>
      <c r="Z69" s="100"/>
      <c r="AA69" s="101"/>
      <c r="AB69" s="127"/>
      <c r="AC69" s="130"/>
      <c r="AD69" s="100"/>
      <c r="AE69" s="127"/>
      <c r="AF69" s="127"/>
      <c r="AG69" s="127"/>
      <c r="AH69" s="127"/>
      <c r="AI69" s="6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row>
    <row r="70" spans="1:60" s="106" customFormat="1" ht="15">
      <c r="A70" s="59" t="str">
        <f>IF(Table1[[#This Row],[SAMPLE ID]]="","",CONCATENATE('Sample information'!B$16," #",RIGHT(Table1[[#This Row],[PLATE]],LEN(Table1[[#This Row],[PLATE]])-2)," ",Table1[[#This Row],[DATE SAMPLE DELIVERY]]))</f>
        <v/>
      </c>
      <c r="B70" s="59" t="str">
        <f>IF(Table1[[#This Row],[SAMPLE ID]]="","",CONCATENATE('Sample information'!B$16,"-",Table1[[#This Row],[SAMPLE ID]]))</f>
        <v/>
      </c>
      <c r="C70" s="29" t="s">
        <v>99</v>
      </c>
      <c r="D70" s="106" t="s">
        <v>150</v>
      </c>
      <c r="E70" s="28"/>
      <c r="F70" s="28"/>
      <c r="G70" s="28"/>
      <c r="H70" s="19"/>
      <c r="I70" s="28"/>
      <c r="J70" s="28"/>
      <c r="K70" s="17">
        <v>0</v>
      </c>
      <c r="L70" s="17">
        <v>0</v>
      </c>
      <c r="M70" s="127"/>
      <c r="N70" s="127" t="str">
        <f>IF(Table1[[#This Row],[SAMPLE ID]]="","",Table1[[#This Row],[VOLUME]])</f>
        <v/>
      </c>
      <c r="O70" s="127" t="str">
        <f>IF(Table1[[#This Row],[SAMPLE ID]]="","",Table1[[#This Row],[CONCENTRATION]]*Table1[[#This Row],[VOLUME]])</f>
        <v/>
      </c>
      <c r="P70" s="127" t="s">
        <v>378</v>
      </c>
      <c r="Q70" s="128" t="s">
        <v>22</v>
      </c>
      <c r="R70" s="127" t="str">
        <f>IF(Table1[[#This Row],[SAMPLE ID]]="","",CONCATENATE('Sample information'!$B$16,"_",Table1[[#This Row],[PLATE]],"_org_",Table1[[#This Row],[DATE SAMPLE DELIVERY]]))</f>
        <v/>
      </c>
      <c r="S70" s="102" t="str">
        <f>IF(Table1[[#This Row],[DATE SAMPLE DELIVERY]]="","",(CONCATENATE(20,LEFT(Table1[[#This Row],[DATE SAMPLE DELIVERY]],2),"-",MID(Table1[[#This Row],[DATE SAMPLE DELIVERY]],3,2),"-",RIGHT(Table1[[#This Row],[DATE SAMPLE DELIVERY]],2))))</f>
        <v/>
      </c>
      <c r="T70" s="106" t="s">
        <v>206</v>
      </c>
      <c r="U70" s="127"/>
      <c r="V70" s="100"/>
      <c r="W70" s="127"/>
      <c r="X70" s="127"/>
      <c r="Y70" s="127"/>
      <c r="Z70" s="100"/>
      <c r="AA70" s="101"/>
      <c r="AB70" s="127"/>
      <c r="AC70" s="130"/>
      <c r="AD70" s="100"/>
      <c r="AE70" s="127"/>
      <c r="AF70" s="127"/>
      <c r="AG70" s="127"/>
      <c r="AH70" s="127"/>
      <c r="AI70" s="6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row>
    <row r="71" spans="1:60" s="106" customFormat="1" ht="15">
      <c r="A71" s="59" t="str">
        <f>IF(Table1[[#This Row],[SAMPLE ID]]="","",CONCATENATE('Sample information'!B$16," #",RIGHT(Table1[[#This Row],[PLATE]],LEN(Table1[[#This Row],[PLATE]])-2)," ",Table1[[#This Row],[DATE SAMPLE DELIVERY]]))</f>
        <v/>
      </c>
      <c r="B71" s="59" t="str">
        <f>IF(Table1[[#This Row],[SAMPLE ID]]="","",CONCATENATE('Sample information'!B$16,"-",Table1[[#This Row],[SAMPLE ID]]))</f>
        <v/>
      </c>
      <c r="C71" s="29" t="s">
        <v>100</v>
      </c>
      <c r="D71" s="106" t="s">
        <v>150</v>
      </c>
      <c r="E71" s="28"/>
      <c r="F71" s="28"/>
      <c r="G71" s="28"/>
      <c r="H71" s="19"/>
      <c r="I71" s="28"/>
      <c r="J71" s="28"/>
      <c r="K71" s="17">
        <v>0</v>
      </c>
      <c r="L71" s="17">
        <v>0</v>
      </c>
      <c r="M71" s="127"/>
      <c r="N71" s="127" t="str">
        <f>IF(Table1[[#This Row],[SAMPLE ID]]="","",Table1[[#This Row],[VOLUME]])</f>
        <v/>
      </c>
      <c r="O71" s="127" t="str">
        <f>IF(Table1[[#This Row],[SAMPLE ID]]="","",Table1[[#This Row],[CONCENTRATION]]*Table1[[#This Row],[VOLUME]])</f>
        <v/>
      </c>
      <c r="P71" s="127" t="s">
        <v>378</v>
      </c>
      <c r="Q71" s="128" t="s">
        <v>22</v>
      </c>
      <c r="R71" s="127" t="str">
        <f>IF(Table1[[#This Row],[SAMPLE ID]]="","",CONCATENATE('Sample information'!$B$16,"_",Table1[[#This Row],[PLATE]],"_org_",Table1[[#This Row],[DATE SAMPLE DELIVERY]]))</f>
        <v/>
      </c>
      <c r="S71" s="102" t="str">
        <f>IF(Table1[[#This Row],[DATE SAMPLE DELIVERY]]="","",(CONCATENATE(20,LEFT(Table1[[#This Row],[DATE SAMPLE DELIVERY]],2),"-",MID(Table1[[#This Row],[DATE SAMPLE DELIVERY]],3,2),"-",RIGHT(Table1[[#This Row],[DATE SAMPLE DELIVERY]],2))))</f>
        <v/>
      </c>
      <c r="T71" s="106" t="s">
        <v>206</v>
      </c>
      <c r="U71" s="127"/>
      <c r="V71" s="100"/>
      <c r="W71" s="127"/>
      <c r="X71" s="127"/>
      <c r="Y71" s="127"/>
      <c r="Z71" s="100"/>
      <c r="AA71" s="101"/>
      <c r="AB71" s="127"/>
      <c r="AC71" s="130"/>
      <c r="AD71" s="100"/>
      <c r="AE71" s="127"/>
      <c r="AF71" s="127"/>
      <c r="AG71" s="127"/>
      <c r="AH71" s="127"/>
      <c r="AI71" s="6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row>
    <row r="72" spans="1:60" s="106" customFormat="1" ht="15">
      <c r="A72" s="59" t="str">
        <f>IF(Table1[[#This Row],[SAMPLE ID]]="","",CONCATENATE('Sample information'!B$16," #",RIGHT(Table1[[#This Row],[PLATE]],LEN(Table1[[#This Row],[PLATE]])-2)," ",Table1[[#This Row],[DATE SAMPLE DELIVERY]]))</f>
        <v/>
      </c>
      <c r="B72" s="59" t="str">
        <f>IF(Table1[[#This Row],[SAMPLE ID]]="","",CONCATENATE('Sample information'!B$16,"-",Table1[[#This Row],[SAMPLE ID]]))</f>
        <v/>
      </c>
      <c r="C72" s="29" t="s">
        <v>101</v>
      </c>
      <c r="D72" s="106" t="s">
        <v>150</v>
      </c>
      <c r="E72" s="28"/>
      <c r="F72" s="28"/>
      <c r="G72" s="28"/>
      <c r="H72" s="19"/>
      <c r="I72" s="28"/>
      <c r="J72" s="28"/>
      <c r="K72" s="17">
        <v>0</v>
      </c>
      <c r="L72" s="17">
        <v>0</v>
      </c>
      <c r="M72" s="127"/>
      <c r="N72" s="127" t="str">
        <f>IF(Table1[[#This Row],[SAMPLE ID]]="","",Table1[[#This Row],[VOLUME]])</f>
        <v/>
      </c>
      <c r="O72" s="127" t="str">
        <f>IF(Table1[[#This Row],[SAMPLE ID]]="","",Table1[[#This Row],[CONCENTRATION]]*Table1[[#This Row],[VOLUME]])</f>
        <v/>
      </c>
      <c r="P72" s="127" t="s">
        <v>378</v>
      </c>
      <c r="Q72" s="128" t="s">
        <v>22</v>
      </c>
      <c r="R72" s="127" t="str">
        <f>IF(Table1[[#This Row],[SAMPLE ID]]="","",CONCATENATE('Sample information'!$B$16,"_",Table1[[#This Row],[PLATE]],"_org_",Table1[[#This Row],[DATE SAMPLE DELIVERY]]))</f>
        <v/>
      </c>
      <c r="S72" s="102" t="str">
        <f>IF(Table1[[#This Row],[DATE SAMPLE DELIVERY]]="","",(CONCATENATE(20,LEFT(Table1[[#This Row],[DATE SAMPLE DELIVERY]],2),"-",MID(Table1[[#This Row],[DATE SAMPLE DELIVERY]],3,2),"-",RIGHT(Table1[[#This Row],[DATE SAMPLE DELIVERY]],2))))</f>
        <v/>
      </c>
      <c r="T72" s="106" t="s">
        <v>206</v>
      </c>
      <c r="U72" s="127"/>
      <c r="V72" s="100"/>
      <c r="W72" s="127"/>
      <c r="X72" s="127"/>
      <c r="Y72" s="127"/>
      <c r="Z72" s="100"/>
      <c r="AA72" s="101"/>
      <c r="AB72" s="127"/>
      <c r="AC72" s="130"/>
      <c r="AD72" s="100"/>
      <c r="AE72" s="127"/>
      <c r="AF72" s="127"/>
      <c r="AG72" s="127"/>
      <c r="AH72" s="127"/>
      <c r="AI72" s="6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row>
    <row r="73" spans="1:60" s="106" customFormat="1" ht="15">
      <c r="A73" s="59" t="str">
        <f>IF(Table1[[#This Row],[SAMPLE ID]]="","",CONCATENATE('Sample information'!B$16," #",RIGHT(Table1[[#This Row],[PLATE]],LEN(Table1[[#This Row],[PLATE]])-2)," ",Table1[[#This Row],[DATE SAMPLE DELIVERY]]))</f>
        <v/>
      </c>
      <c r="B73" s="59" t="str">
        <f>IF(Table1[[#This Row],[SAMPLE ID]]="","",CONCATENATE('Sample information'!B$16,"-",Table1[[#This Row],[SAMPLE ID]]))</f>
        <v/>
      </c>
      <c r="C73" s="29" t="s">
        <v>102</v>
      </c>
      <c r="D73" s="106" t="s">
        <v>150</v>
      </c>
      <c r="E73" s="28"/>
      <c r="F73" s="28"/>
      <c r="G73" s="28"/>
      <c r="H73" s="19"/>
      <c r="I73" s="28"/>
      <c r="J73" s="28"/>
      <c r="K73" s="17">
        <v>0</v>
      </c>
      <c r="L73" s="17">
        <v>0</v>
      </c>
      <c r="M73" s="127"/>
      <c r="N73" s="127" t="str">
        <f>IF(Table1[[#This Row],[SAMPLE ID]]="","",Table1[[#This Row],[VOLUME]])</f>
        <v/>
      </c>
      <c r="O73" s="127" t="str">
        <f>IF(Table1[[#This Row],[SAMPLE ID]]="","",Table1[[#This Row],[CONCENTRATION]]*Table1[[#This Row],[VOLUME]])</f>
        <v/>
      </c>
      <c r="P73" s="127" t="s">
        <v>378</v>
      </c>
      <c r="Q73" s="128" t="s">
        <v>22</v>
      </c>
      <c r="R73" s="127" t="str">
        <f>IF(Table1[[#This Row],[SAMPLE ID]]="","",CONCATENATE('Sample information'!$B$16,"_",Table1[[#This Row],[PLATE]],"_org_",Table1[[#This Row],[DATE SAMPLE DELIVERY]]))</f>
        <v/>
      </c>
      <c r="S73" s="102" t="str">
        <f>IF(Table1[[#This Row],[DATE SAMPLE DELIVERY]]="","",(CONCATENATE(20,LEFT(Table1[[#This Row],[DATE SAMPLE DELIVERY]],2),"-",MID(Table1[[#This Row],[DATE SAMPLE DELIVERY]],3,2),"-",RIGHT(Table1[[#This Row],[DATE SAMPLE DELIVERY]],2))))</f>
        <v/>
      </c>
      <c r="T73" s="106" t="s">
        <v>206</v>
      </c>
      <c r="U73" s="127"/>
      <c r="V73" s="100"/>
      <c r="W73" s="127"/>
      <c r="X73" s="127"/>
      <c r="Y73" s="127"/>
      <c r="Z73" s="100"/>
      <c r="AA73" s="101"/>
      <c r="AB73" s="127"/>
      <c r="AC73" s="130"/>
      <c r="AD73" s="100"/>
      <c r="AE73" s="127"/>
      <c r="AF73" s="127"/>
      <c r="AG73" s="127"/>
      <c r="AH73" s="127"/>
      <c r="AI73" s="6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row>
    <row r="74" spans="1:60" s="106" customFormat="1" ht="15">
      <c r="A74" s="59" t="str">
        <f>IF(Table1[[#This Row],[SAMPLE ID]]="","",CONCATENATE('Sample information'!B$16," #",RIGHT(Table1[[#This Row],[PLATE]],LEN(Table1[[#This Row],[PLATE]])-2)," ",Table1[[#This Row],[DATE SAMPLE DELIVERY]]))</f>
        <v/>
      </c>
      <c r="B74" s="59" t="str">
        <f>IF(Table1[[#This Row],[SAMPLE ID]]="","",CONCATENATE('Sample information'!B$16,"-",Table1[[#This Row],[SAMPLE ID]]))</f>
        <v/>
      </c>
      <c r="C74" s="29" t="s">
        <v>103</v>
      </c>
      <c r="D74" s="106" t="s">
        <v>150</v>
      </c>
      <c r="E74" s="28"/>
      <c r="F74" s="28"/>
      <c r="G74" s="28"/>
      <c r="H74" s="19"/>
      <c r="I74" s="28"/>
      <c r="J74" s="28"/>
      <c r="K74" s="17">
        <v>0</v>
      </c>
      <c r="L74" s="17">
        <v>0</v>
      </c>
      <c r="M74" s="127"/>
      <c r="N74" s="127" t="str">
        <f>IF(Table1[[#This Row],[SAMPLE ID]]="","",Table1[[#This Row],[VOLUME]])</f>
        <v/>
      </c>
      <c r="O74" s="127" t="str">
        <f>IF(Table1[[#This Row],[SAMPLE ID]]="","",Table1[[#This Row],[CONCENTRATION]]*Table1[[#This Row],[VOLUME]])</f>
        <v/>
      </c>
      <c r="P74" s="127" t="s">
        <v>378</v>
      </c>
      <c r="Q74" s="128" t="s">
        <v>22</v>
      </c>
      <c r="R74" s="127" t="str">
        <f>IF(Table1[[#This Row],[SAMPLE ID]]="","",CONCATENATE('Sample information'!$B$16,"_",Table1[[#This Row],[PLATE]],"_org_",Table1[[#This Row],[DATE SAMPLE DELIVERY]]))</f>
        <v/>
      </c>
      <c r="S74" s="102" t="str">
        <f>IF(Table1[[#This Row],[DATE SAMPLE DELIVERY]]="","",(CONCATENATE(20,LEFT(Table1[[#This Row],[DATE SAMPLE DELIVERY]],2),"-",MID(Table1[[#This Row],[DATE SAMPLE DELIVERY]],3,2),"-",RIGHT(Table1[[#This Row],[DATE SAMPLE DELIVERY]],2))))</f>
        <v/>
      </c>
      <c r="T74" s="106" t="s">
        <v>206</v>
      </c>
      <c r="U74" s="127"/>
      <c r="V74" s="100"/>
      <c r="W74" s="127"/>
      <c r="X74" s="127"/>
      <c r="Y74" s="127"/>
      <c r="Z74" s="100"/>
      <c r="AA74" s="101"/>
      <c r="AB74" s="127"/>
      <c r="AC74" s="130"/>
      <c r="AD74" s="100"/>
      <c r="AE74" s="127"/>
      <c r="AF74" s="127"/>
      <c r="AG74" s="127"/>
      <c r="AH74" s="127"/>
      <c r="AI74" s="6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row>
    <row r="75" spans="1:60" s="106" customFormat="1" ht="15">
      <c r="A75" s="59" t="str">
        <f>IF(Table1[[#This Row],[SAMPLE ID]]="","",CONCATENATE('Sample information'!B$16," #",RIGHT(Table1[[#This Row],[PLATE]],LEN(Table1[[#This Row],[PLATE]])-2)," ",Table1[[#This Row],[DATE SAMPLE DELIVERY]]))</f>
        <v/>
      </c>
      <c r="B75" s="59" t="str">
        <f>IF(Table1[[#This Row],[SAMPLE ID]]="","",CONCATENATE('Sample information'!B$16,"-",Table1[[#This Row],[SAMPLE ID]]))</f>
        <v/>
      </c>
      <c r="C75" s="29" t="s">
        <v>104</v>
      </c>
      <c r="D75" s="106" t="s">
        <v>150</v>
      </c>
      <c r="E75" s="28"/>
      <c r="F75" s="28"/>
      <c r="G75" s="28"/>
      <c r="H75" s="19"/>
      <c r="I75" s="28"/>
      <c r="J75" s="28"/>
      <c r="K75" s="17">
        <v>0</v>
      </c>
      <c r="L75" s="17">
        <v>0</v>
      </c>
      <c r="M75" s="127"/>
      <c r="N75" s="127" t="str">
        <f>IF(Table1[[#This Row],[SAMPLE ID]]="","",Table1[[#This Row],[VOLUME]])</f>
        <v/>
      </c>
      <c r="O75" s="127" t="str">
        <f>IF(Table1[[#This Row],[SAMPLE ID]]="","",Table1[[#This Row],[CONCENTRATION]]*Table1[[#This Row],[VOLUME]])</f>
        <v/>
      </c>
      <c r="P75" s="127" t="s">
        <v>378</v>
      </c>
      <c r="Q75" s="128" t="s">
        <v>22</v>
      </c>
      <c r="R75" s="127" t="str">
        <f>IF(Table1[[#This Row],[SAMPLE ID]]="","",CONCATENATE('Sample information'!$B$16,"_",Table1[[#This Row],[PLATE]],"_org_",Table1[[#This Row],[DATE SAMPLE DELIVERY]]))</f>
        <v/>
      </c>
      <c r="S75" s="102" t="str">
        <f>IF(Table1[[#This Row],[DATE SAMPLE DELIVERY]]="","",(CONCATENATE(20,LEFT(Table1[[#This Row],[DATE SAMPLE DELIVERY]],2),"-",MID(Table1[[#This Row],[DATE SAMPLE DELIVERY]],3,2),"-",RIGHT(Table1[[#This Row],[DATE SAMPLE DELIVERY]],2))))</f>
        <v/>
      </c>
      <c r="T75" s="106" t="s">
        <v>206</v>
      </c>
      <c r="U75" s="127"/>
      <c r="V75" s="100"/>
      <c r="W75" s="127"/>
      <c r="X75" s="127"/>
      <c r="Y75" s="127"/>
      <c r="Z75" s="100"/>
      <c r="AA75" s="101"/>
      <c r="AB75" s="127"/>
      <c r="AC75" s="130"/>
      <c r="AD75" s="100"/>
      <c r="AE75" s="127"/>
      <c r="AF75" s="127"/>
      <c r="AG75" s="127"/>
      <c r="AH75" s="127"/>
      <c r="AI75" s="6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row>
    <row r="76" spans="1:60" s="106" customFormat="1" ht="15">
      <c r="A76" s="59" t="str">
        <f>IF(Table1[[#This Row],[SAMPLE ID]]="","",CONCATENATE('Sample information'!B$16," #",RIGHT(Table1[[#This Row],[PLATE]],LEN(Table1[[#This Row],[PLATE]])-2)," ",Table1[[#This Row],[DATE SAMPLE DELIVERY]]))</f>
        <v/>
      </c>
      <c r="B76" s="59" t="str">
        <f>IF(Table1[[#This Row],[SAMPLE ID]]="","",CONCATENATE('Sample information'!B$16,"-",Table1[[#This Row],[SAMPLE ID]]))</f>
        <v/>
      </c>
      <c r="C76" s="29" t="s">
        <v>105</v>
      </c>
      <c r="D76" s="106" t="s">
        <v>150</v>
      </c>
      <c r="E76" s="28"/>
      <c r="F76" s="28"/>
      <c r="G76" s="28"/>
      <c r="H76" s="19"/>
      <c r="I76" s="28"/>
      <c r="J76" s="28"/>
      <c r="K76" s="17">
        <v>0</v>
      </c>
      <c r="L76" s="17">
        <v>0</v>
      </c>
      <c r="M76" s="127"/>
      <c r="N76" s="127" t="str">
        <f>IF(Table1[[#This Row],[SAMPLE ID]]="","",Table1[[#This Row],[VOLUME]])</f>
        <v/>
      </c>
      <c r="O76" s="127" t="str">
        <f>IF(Table1[[#This Row],[SAMPLE ID]]="","",Table1[[#This Row],[CONCENTRATION]]*Table1[[#This Row],[VOLUME]])</f>
        <v/>
      </c>
      <c r="P76" s="127" t="s">
        <v>378</v>
      </c>
      <c r="Q76" s="128" t="s">
        <v>22</v>
      </c>
      <c r="R76" s="127" t="str">
        <f>IF(Table1[[#This Row],[SAMPLE ID]]="","",CONCATENATE('Sample information'!$B$16,"_",Table1[[#This Row],[PLATE]],"_org_",Table1[[#This Row],[DATE SAMPLE DELIVERY]]))</f>
        <v/>
      </c>
      <c r="S76" s="102" t="str">
        <f>IF(Table1[[#This Row],[DATE SAMPLE DELIVERY]]="","",(CONCATENATE(20,LEFT(Table1[[#This Row],[DATE SAMPLE DELIVERY]],2),"-",MID(Table1[[#This Row],[DATE SAMPLE DELIVERY]],3,2),"-",RIGHT(Table1[[#This Row],[DATE SAMPLE DELIVERY]],2))))</f>
        <v/>
      </c>
      <c r="T76" s="106" t="s">
        <v>206</v>
      </c>
      <c r="U76" s="127"/>
      <c r="V76" s="100"/>
      <c r="W76" s="127"/>
      <c r="X76" s="127"/>
      <c r="Y76" s="127"/>
      <c r="Z76" s="100"/>
      <c r="AA76" s="101"/>
      <c r="AB76" s="127"/>
      <c r="AC76" s="130"/>
      <c r="AD76" s="100"/>
      <c r="AE76" s="127"/>
      <c r="AF76" s="127"/>
      <c r="AG76" s="127"/>
      <c r="AH76" s="127"/>
      <c r="AI76" s="6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row>
    <row r="77" spans="1:60" s="106" customFormat="1" ht="15">
      <c r="A77" s="59" t="str">
        <f>IF(Table1[[#This Row],[SAMPLE ID]]="","",CONCATENATE('Sample information'!B$16," #",RIGHT(Table1[[#This Row],[PLATE]],LEN(Table1[[#This Row],[PLATE]])-2)," ",Table1[[#This Row],[DATE SAMPLE DELIVERY]]))</f>
        <v/>
      </c>
      <c r="B77" s="59" t="str">
        <f>IF(Table1[[#This Row],[SAMPLE ID]]="","",CONCATENATE('Sample information'!B$16,"-",Table1[[#This Row],[SAMPLE ID]]))</f>
        <v/>
      </c>
      <c r="C77" s="29" t="s">
        <v>106</v>
      </c>
      <c r="D77" s="106" t="s">
        <v>150</v>
      </c>
      <c r="E77" s="28"/>
      <c r="F77" s="28"/>
      <c r="G77" s="28"/>
      <c r="H77" s="19"/>
      <c r="I77" s="28"/>
      <c r="J77" s="28"/>
      <c r="K77" s="17">
        <v>0</v>
      </c>
      <c r="L77" s="17">
        <v>0</v>
      </c>
      <c r="M77" s="127"/>
      <c r="N77" s="127" t="str">
        <f>IF(Table1[[#This Row],[SAMPLE ID]]="","",Table1[[#This Row],[VOLUME]])</f>
        <v/>
      </c>
      <c r="O77" s="127" t="str">
        <f>IF(Table1[[#This Row],[SAMPLE ID]]="","",Table1[[#This Row],[CONCENTRATION]]*Table1[[#This Row],[VOLUME]])</f>
        <v/>
      </c>
      <c r="P77" s="127" t="s">
        <v>378</v>
      </c>
      <c r="Q77" s="128" t="s">
        <v>22</v>
      </c>
      <c r="R77" s="127" t="str">
        <f>IF(Table1[[#This Row],[SAMPLE ID]]="","",CONCATENATE('Sample information'!$B$16,"_",Table1[[#This Row],[PLATE]],"_org_",Table1[[#This Row],[DATE SAMPLE DELIVERY]]))</f>
        <v/>
      </c>
      <c r="S77" s="102" t="str">
        <f>IF(Table1[[#This Row],[DATE SAMPLE DELIVERY]]="","",(CONCATENATE(20,LEFT(Table1[[#This Row],[DATE SAMPLE DELIVERY]],2),"-",MID(Table1[[#This Row],[DATE SAMPLE DELIVERY]],3,2),"-",RIGHT(Table1[[#This Row],[DATE SAMPLE DELIVERY]],2))))</f>
        <v/>
      </c>
      <c r="T77" s="106" t="s">
        <v>206</v>
      </c>
      <c r="U77" s="127"/>
      <c r="V77" s="100"/>
      <c r="W77" s="127"/>
      <c r="X77" s="127"/>
      <c r="Y77" s="127"/>
      <c r="Z77" s="100"/>
      <c r="AA77" s="101"/>
      <c r="AB77" s="127"/>
      <c r="AC77" s="130"/>
      <c r="AD77" s="100"/>
      <c r="AE77" s="127"/>
      <c r="AF77" s="127"/>
      <c r="AG77" s="127"/>
      <c r="AH77" s="127"/>
      <c r="AI77" s="6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row>
    <row r="78" spans="1:60" s="106" customFormat="1" ht="15">
      <c r="A78" s="59" t="str">
        <f>IF(Table1[[#This Row],[SAMPLE ID]]="","",CONCATENATE('Sample information'!B$16," #",RIGHT(Table1[[#This Row],[PLATE]],LEN(Table1[[#This Row],[PLATE]])-2)," ",Table1[[#This Row],[DATE SAMPLE DELIVERY]]))</f>
        <v/>
      </c>
      <c r="B78" s="59" t="str">
        <f>IF(Table1[[#This Row],[SAMPLE ID]]="","",CONCATENATE('Sample information'!B$16,"-",Table1[[#This Row],[SAMPLE ID]]))</f>
        <v/>
      </c>
      <c r="C78" s="29" t="s">
        <v>107</v>
      </c>
      <c r="D78" s="106" t="s">
        <v>150</v>
      </c>
      <c r="E78" s="28"/>
      <c r="F78" s="28"/>
      <c r="G78" s="28"/>
      <c r="H78" s="19"/>
      <c r="I78" s="28"/>
      <c r="J78" s="28"/>
      <c r="K78" s="17">
        <v>0</v>
      </c>
      <c r="L78" s="17">
        <v>0</v>
      </c>
      <c r="M78" s="127"/>
      <c r="N78" s="127" t="str">
        <f>IF(Table1[[#This Row],[SAMPLE ID]]="","",Table1[[#This Row],[VOLUME]])</f>
        <v/>
      </c>
      <c r="O78" s="127" t="str">
        <f>IF(Table1[[#This Row],[SAMPLE ID]]="","",Table1[[#This Row],[CONCENTRATION]]*Table1[[#This Row],[VOLUME]])</f>
        <v/>
      </c>
      <c r="P78" s="127" t="s">
        <v>378</v>
      </c>
      <c r="Q78" s="128" t="s">
        <v>22</v>
      </c>
      <c r="R78" s="127" t="str">
        <f>IF(Table1[[#This Row],[SAMPLE ID]]="","",CONCATENATE('Sample information'!$B$16,"_",Table1[[#This Row],[PLATE]],"_org_",Table1[[#This Row],[DATE SAMPLE DELIVERY]]))</f>
        <v/>
      </c>
      <c r="S78" s="102" t="str">
        <f>IF(Table1[[#This Row],[DATE SAMPLE DELIVERY]]="","",(CONCATENATE(20,LEFT(Table1[[#This Row],[DATE SAMPLE DELIVERY]],2),"-",MID(Table1[[#This Row],[DATE SAMPLE DELIVERY]],3,2),"-",RIGHT(Table1[[#This Row],[DATE SAMPLE DELIVERY]],2))))</f>
        <v/>
      </c>
      <c r="T78" s="106" t="s">
        <v>206</v>
      </c>
      <c r="U78" s="127"/>
      <c r="V78" s="100"/>
      <c r="W78" s="127"/>
      <c r="X78" s="127"/>
      <c r="Y78" s="127"/>
      <c r="Z78" s="100"/>
      <c r="AA78" s="101"/>
      <c r="AB78" s="127"/>
      <c r="AC78" s="130"/>
      <c r="AD78" s="100"/>
      <c r="AE78" s="127"/>
      <c r="AF78" s="127"/>
      <c r="AG78" s="127"/>
      <c r="AH78" s="127"/>
      <c r="AI78" s="6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row>
    <row r="79" spans="1:60" s="106" customFormat="1" ht="15">
      <c r="A79" s="59" t="str">
        <f>IF(Table1[[#This Row],[SAMPLE ID]]="","",CONCATENATE('Sample information'!B$16," #",RIGHT(Table1[[#This Row],[PLATE]],LEN(Table1[[#This Row],[PLATE]])-2)," ",Table1[[#This Row],[DATE SAMPLE DELIVERY]]))</f>
        <v/>
      </c>
      <c r="B79" s="59" t="str">
        <f>IF(Table1[[#This Row],[SAMPLE ID]]="","",CONCATENATE('Sample information'!B$16,"-",Table1[[#This Row],[SAMPLE ID]]))</f>
        <v/>
      </c>
      <c r="C79" s="29" t="s">
        <v>108</v>
      </c>
      <c r="D79" s="106" t="s">
        <v>150</v>
      </c>
      <c r="E79" s="28"/>
      <c r="F79" s="28"/>
      <c r="G79" s="28"/>
      <c r="H79" s="19"/>
      <c r="I79" s="28"/>
      <c r="J79" s="28"/>
      <c r="K79" s="17">
        <v>0</v>
      </c>
      <c r="L79" s="17">
        <v>0</v>
      </c>
      <c r="M79" s="127"/>
      <c r="N79" s="127" t="str">
        <f>IF(Table1[[#This Row],[SAMPLE ID]]="","",Table1[[#This Row],[VOLUME]])</f>
        <v/>
      </c>
      <c r="O79" s="127" t="str">
        <f>IF(Table1[[#This Row],[SAMPLE ID]]="","",Table1[[#This Row],[CONCENTRATION]]*Table1[[#This Row],[VOLUME]])</f>
        <v/>
      </c>
      <c r="P79" s="127" t="s">
        <v>378</v>
      </c>
      <c r="Q79" s="128" t="s">
        <v>22</v>
      </c>
      <c r="R79" s="127" t="str">
        <f>IF(Table1[[#This Row],[SAMPLE ID]]="","",CONCATENATE('Sample information'!$B$16,"_",Table1[[#This Row],[PLATE]],"_org_",Table1[[#This Row],[DATE SAMPLE DELIVERY]]))</f>
        <v/>
      </c>
      <c r="S79" s="102" t="str">
        <f>IF(Table1[[#This Row],[DATE SAMPLE DELIVERY]]="","",(CONCATENATE(20,LEFT(Table1[[#This Row],[DATE SAMPLE DELIVERY]],2),"-",MID(Table1[[#This Row],[DATE SAMPLE DELIVERY]],3,2),"-",RIGHT(Table1[[#This Row],[DATE SAMPLE DELIVERY]],2))))</f>
        <v/>
      </c>
      <c r="T79" s="106" t="s">
        <v>206</v>
      </c>
      <c r="U79" s="127"/>
      <c r="V79" s="100"/>
      <c r="W79" s="127"/>
      <c r="X79" s="127"/>
      <c r="Y79" s="127"/>
      <c r="Z79" s="100"/>
      <c r="AA79" s="101"/>
      <c r="AB79" s="127"/>
      <c r="AC79" s="130"/>
      <c r="AD79" s="100"/>
      <c r="AE79" s="127"/>
      <c r="AF79" s="127"/>
      <c r="AG79" s="127"/>
      <c r="AH79" s="127"/>
      <c r="AI79" s="6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row>
    <row r="80" spans="1:60" s="106" customFormat="1" ht="15">
      <c r="A80" s="59" t="str">
        <f>IF(Table1[[#This Row],[SAMPLE ID]]="","",CONCATENATE('Sample information'!B$16," #",RIGHT(Table1[[#This Row],[PLATE]],LEN(Table1[[#This Row],[PLATE]])-2)," ",Table1[[#This Row],[DATE SAMPLE DELIVERY]]))</f>
        <v/>
      </c>
      <c r="B80" s="59" t="str">
        <f>IF(Table1[[#This Row],[SAMPLE ID]]="","",CONCATENATE('Sample information'!B$16,"-",Table1[[#This Row],[SAMPLE ID]]))</f>
        <v/>
      </c>
      <c r="C80" s="29" t="s">
        <v>109</v>
      </c>
      <c r="D80" s="106" t="s">
        <v>150</v>
      </c>
      <c r="E80" s="28"/>
      <c r="F80" s="28"/>
      <c r="G80" s="28"/>
      <c r="H80" s="19"/>
      <c r="I80" s="28"/>
      <c r="J80" s="28"/>
      <c r="K80" s="17">
        <v>0</v>
      </c>
      <c r="L80" s="17">
        <v>0</v>
      </c>
      <c r="M80" s="127"/>
      <c r="N80" s="127" t="str">
        <f>IF(Table1[[#This Row],[SAMPLE ID]]="","",Table1[[#This Row],[VOLUME]])</f>
        <v/>
      </c>
      <c r="O80" s="127" t="str">
        <f>IF(Table1[[#This Row],[SAMPLE ID]]="","",Table1[[#This Row],[CONCENTRATION]]*Table1[[#This Row],[VOLUME]])</f>
        <v/>
      </c>
      <c r="P80" s="127" t="s">
        <v>378</v>
      </c>
      <c r="Q80" s="128" t="s">
        <v>22</v>
      </c>
      <c r="R80" s="127" t="str">
        <f>IF(Table1[[#This Row],[SAMPLE ID]]="","",CONCATENATE('Sample information'!$B$16,"_",Table1[[#This Row],[PLATE]],"_org_",Table1[[#This Row],[DATE SAMPLE DELIVERY]]))</f>
        <v/>
      </c>
      <c r="S80" s="102" t="str">
        <f>IF(Table1[[#This Row],[DATE SAMPLE DELIVERY]]="","",(CONCATENATE(20,LEFT(Table1[[#This Row],[DATE SAMPLE DELIVERY]],2),"-",MID(Table1[[#This Row],[DATE SAMPLE DELIVERY]],3,2),"-",RIGHT(Table1[[#This Row],[DATE SAMPLE DELIVERY]],2))))</f>
        <v/>
      </c>
      <c r="T80" s="106" t="s">
        <v>206</v>
      </c>
      <c r="U80" s="127"/>
      <c r="V80" s="100"/>
      <c r="W80" s="127"/>
      <c r="X80" s="127"/>
      <c r="Y80" s="127"/>
      <c r="Z80" s="100"/>
      <c r="AA80" s="101"/>
      <c r="AB80" s="127"/>
      <c r="AC80" s="130"/>
      <c r="AD80" s="100"/>
      <c r="AE80" s="127"/>
      <c r="AF80" s="127"/>
      <c r="AG80" s="127"/>
      <c r="AH80" s="127"/>
      <c r="AI80" s="6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row>
    <row r="81" spans="1:60" s="106" customFormat="1" ht="15">
      <c r="A81" s="59" t="str">
        <f>IF(Table1[[#This Row],[SAMPLE ID]]="","",CONCATENATE('Sample information'!B$16," #",RIGHT(Table1[[#This Row],[PLATE]],LEN(Table1[[#This Row],[PLATE]])-2)," ",Table1[[#This Row],[DATE SAMPLE DELIVERY]]))</f>
        <v/>
      </c>
      <c r="B81" s="59" t="str">
        <f>IF(Table1[[#This Row],[SAMPLE ID]]="","",CONCATENATE('Sample information'!B$16,"-",Table1[[#This Row],[SAMPLE ID]]))</f>
        <v/>
      </c>
      <c r="C81" s="29" t="s">
        <v>110</v>
      </c>
      <c r="D81" s="106" t="s">
        <v>150</v>
      </c>
      <c r="E81" s="28"/>
      <c r="F81" s="28"/>
      <c r="G81" s="28"/>
      <c r="H81" s="19"/>
      <c r="I81" s="28"/>
      <c r="J81" s="28"/>
      <c r="K81" s="17">
        <v>0</v>
      </c>
      <c r="L81" s="17">
        <v>0</v>
      </c>
      <c r="M81" s="127"/>
      <c r="N81" s="127" t="str">
        <f>IF(Table1[[#This Row],[SAMPLE ID]]="","",Table1[[#This Row],[VOLUME]])</f>
        <v/>
      </c>
      <c r="O81" s="127" t="str">
        <f>IF(Table1[[#This Row],[SAMPLE ID]]="","",Table1[[#This Row],[CONCENTRATION]]*Table1[[#This Row],[VOLUME]])</f>
        <v/>
      </c>
      <c r="P81" s="127" t="s">
        <v>378</v>
      </c>
      <c r="Q81" s="128" t="s">
        <v>22</v>
      </c>
      <c r="R81" s="127" t="str">
        <f>IF(Table1[[#This Row],[SAMPLE ID]]="","",CONCATENATE('Sample information'!$B$16,"_",Table1[[#This Row],[PLATE]],"_org_",Table1[[#This Row],[DATE SAMPLE DELIVERY]]))</f>
        <v/>
      </c>
      <c r="S81" s="102" t="str">
        <f>IF(Table1[[#This Row],[DATE SAMPLE DELIVERY]]="","",(CONCATENATE(20,LEFT(Table1[[#This Row],[DATE SAMPLE DELIVERY]],2),"-",MID(Table1[[#This Row],[DATE SAMPLE DELIVERY]],3,2),"-",RIGHT(Table1[[#This Row],[DATE SAMPLE DELIVERY]],2))))</f>
        <v/>
      </c>
      <c r="T81" s="106" t="s">
        <v>206</v>
      </c>
      <c r="U81" s="127"/>
      <c r="V81" s="100"/>
      <c r="W81" s="127"/>
      <c r="X81" s="127"/>
      <c r="Y81" s="127"/>
      <c r="Z81" s="100"/>
      <c r="AA81" s="101"/>
      <c r="AB81" s="127"/>
      <c r="AC81" s="130"/>
      <c r="AD81" s="100"/>
      <c r="AE81" s="127"/>
      <c r="AF81" s="127"/>
      <c r="AG81" s="127"/>
      <c r="AH81" s="127"/>
      <c r="AI81" s="6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row>
    <row r="82" spans="1:60" s="106" customFormat="1" ht="15">
      <c r="A82" s="59" t="str">
        <f>IF(Table1[[#This Row],[SAMPLE ID]]="","",CONCATENATE('Sample information'!B$16," #",RIGHT(Table1[[#This Row],[PLATE]],LEN(Table1[[#This Row],[PLATE]])-2)," ",Table1[[#This Row],[DATE SAMPLE DELIVERY]]))</f>
        <v/>
      </c>
      <c r="B82" s="59" t="str">
        <f>IF(Table1[[#This Row],[SAMPLE ID]]="","",CONCATENATE('Sample information'!B$16,"-",Table1[[#This Row],[SAMPLE ID]]))</f>
        <v/>
      </c>
      <c r="C82" s="29" t="s">
        <v>111</v>
      </c>
      <c r="D82" s="106" t="s">
        <v>150</v>
      </c>
      <c r="E82" s="28"/>
      <c r="F82" s="28"/>
      <c r="G82" s="28"/>
      <c r="H82" s="19"/>
      <c r="I82" s="28"/>
      <c r="J82" s="28"/>
      <c r="K82" s="17">
        <v>0</v>
      </c>
      <c r="L82" s="17">
        <v>0</v>
      </c>
      <c r="M82" s="127"/>
      <c r="N82" s="127" t="str">
        <f>IF(Table1[[#This Row],[SAMPLE ID]]="","",Table1[[#This Row],[VOLUME]])</f>
        <v/>
      </c>
      <c r="O82" s="127" t="str">
        <f>IF(Table1[[#This Row],[SAMPLE ID]]="","",Table1[[#This Row],[CONCENTRATION]]*Table1[[#This Row],[VOLUME]])</f>
        <v/>
      </c>
      <c r="P82" s="127" t="s">
        <v>378</v>
      </c>
      <c r="Q82" s="128" t="s">
        <v>22</v>
      </c>
      <c r="R82" s="127" t="str">
        <f>IF(Table1[[#This Row],[SAMPLE ID]]="","",CONCATENATE('Sample information'!$B$16,"_",Table1[[#This Row],[PLATE]],"_org_",Table1[[#This Row],[DATE SAMPLE DELIVERY]]))</f>
        <v/>
      </c>
      <c r="S82" s="102" t="str">
        <f>IF(Table1[[#This Row],[DATE SAMPLE DELIVERY]]="","",(CONCATENATE(20,LEFT(Table1[[#This Row],[DATE SAMPLE DELIVERY]],2),"-",MID(Table1[[#This Row],[DATE SAMPLE DELIVERY]],3,2),"-",RIGHT(Table1[[#This Row],[DATE SAMPLE DELIVERY]],2))))</f>
        <v/>
      </c>
      <c r="T82" s="106" t="s">
        <v>206</v>
      </c>
      <c r="U82" s="127"/>
      <c r="V82" s="100"/>
      <c r="W82" s="127"/>
      <c r="X82" s="127"/>
      <c r="Y82" s="127"/>
      <c r="Z82" s="100"/>
      <c r="AA82" s="101"/>
      <c r="AB82" s="127"/>
      <c r="AC82" s="130"/>
      <c r="AD82" s="100"/>
      <c r="AE82" s="127"/>
      <c r="AF82" s="127"/>
      <c r="AG82" s="127"/>
      <c r="AH82" s="127"/>
      <c r="AI82" s="6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row>
    <row r="83" spans="1:60" s="106" customFormat="1" ht="15">
      <c r="A83" s="59" t="str">
        <f>IF(Table1[[#This Row],[SAMPLE ID]]="","",CONCATENATE('Sample information'!B$16," #",RIGHT(Table1[[#This Row],[PLATE]],LEN(Table1[[#This Row],[PLATE]])-2)," ",Table1[[#This Row],[DATE SAMPLE DELIVERY]]))</f>
        <v/>
      </c>
      <c r="B83" s="59" t="str">
        <f>IF(Table1[[#This Row],[SAMPLE ID]]="","",CONCATENATE('Sample information'!B$16,"-",Table1[[#This Row],[SAMPLE ID]]))</f>
        <v/>
      </c>
      <c r="C83" s="29" t="s">
        <v>112</v>
      </c>
      <c r="D83" s="106" t="s">
        <v>150</v>
      </c>
      <c r="E83" s="28"/>
      <c r="F83" s="28"/>
      <c r="G83" s="28"/>
      <c r="H83" s="19"/>
      <c r="I83" s="28"/>
      <c r="J83" s="28"/>
      <c r="K83" s="17">
        <v>0</v>
      </c>
      <c r="L83" s="17">
        <v>0</v>
      </c>
      <c r="M83" s="127"/>
      <c r="N83" s="127" t="str">
        <f>IF(Table1[[#This Row],[SAMPLE ID]]="","",Table1[[#This Row],[VOLUME]])</f>
        <v/>
      </c>
      <c r="O83" s="127" t="str">
        <f>IF(Table1[[#This Row],[SAMPLE ID]]="","",Table1[[#This Row],[CONCENTRATION]]*Table1[[#This Row],[VOLUME]])</f>
        <v/>
      </c>
      <c r="P83" s="127" t="s">
        <v>378</v>
      </c>
      <c r="Q83" s="128" t="s">
        <v>22</v>
      </c>
      <c r="R83" s="127" t="str">
        <f>IF(Table1[[#This Row],[SAMPLE ID]]="","",CONCATENATE('Sample information'!$B$16,"_",Table1[[#This Row],[PLATE]],"_org_",Table1[[#This Row],[DATE SAMPLE DELIVERY]]))</f>
        <v/>
      </c>
      <c r="S83" s="102" t="str">
        <f>IF(Table1[[#This Row],[DATE SAMPLE DELIVERY]]="","",(CONCATENATE(20,LEFT(Table1[[#This Row],[DATE SAMPLE DELIVERY]],2),"-",MID(Table1[[#This Row],[DATE SAMPLE DELIVERY]],3,2),"-",RIGHT(Table1[[#This Row],[DATE SAMPLE DELIVERY]],2))))</f>
        <v/>
      </c>
      <c r="T83" s="106" t="s">
        <v>206</v>
      </c>
      <c r="U83" s="127"/>
      <c r="V83" s="100"/>
      <c r="W83" s="127"/>
      <c r="X83" s="127"/>
      <c r="Y83" s="127"/>
      <c r="Z83" s="100"/>
      <c r="AA83" s="101"/>
      <c r="AB83" s="127"/>
      <c r="AC83" s="130"/>
      <c r="AD83" s="100"/>
      <c r="AE83" s="127"/>
      <c r="AF83" s="127"/>
      <c r="AG83" s="127"/>
      <c r="AH83" s="127"/>
      <c r="AI83" s="6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row>
    <row r="84" spans="1:60" s="106" customFormat="1" ht="15">
      <c r="A84" s="59" t="str">
        <f>IF(Table1[[#This Row],[SAMPLE ID]]="","",CONCATENATE('Sample information'!B$16," #",RIGHT(Table1[[#This Row],[PLATE]],LEN(Table1[[#This Row],[PLATE]])-2)," ",Table1[[#This Row],[DATE SAMPLE DELIVERY]]))</f>
        <v/>
      </c>
      <c r="B84" s="59" t="str">
        <f>IF(Table1[[#This Row],[SAMPLE ID]]="","",CONCATENATE('Sample information'!B$16,"-",Table1[[#This Row],[SAMPLE ID]]))</f>
        <v/>
      </c>
      <c r="C84" s="29" t="s">
        <v>113</v>
      </c>
      <c r="D84" s="106" t="s">
        <v>150</v>
      </c>
      <c r="E84" s="28"/>
      <c r="F84" s="28"/>
      <c r="G84" s="28"/>
      <c r="H84" s="19"/>
      <c r="I84" s="28"/>
      <c r="J84" s="28"/>
      <c r="K84" s="17">
        <v>0</v>
      </c>
      <c r="L84" s="17">
        <v>0</v>
      </c>
      <c r="M84" s="127"/>
      <c r="N84" s="127" t="str">
        <f>IF(Table1[[#This Row],[SAMPLE ID]]="","",Table1[[#This Row],[VOLUME]])</f>
        <v/>
      </c>
      <c r="O84" s="127" t="str">
        <f>IF(Table1[[#This Row],[SAMPLE ID]]="","",Table1[[#This Row],[CONCENTRATION]]*Table1[[#This Row],[VOLUME]])</f>
        <v/>
      </c>
      <c r="P84" s="127" t="s">
        <v>378</v>
      </c>
      <c r="Q84" s="128" t="s">
        <v>22</v>
      </c>
      <c r="R84" s="127" t="str">
        <f>IF(Table1[[#This Row],[SAMPLE ID]]="","",CONCATENATE('Sample information'!$B$16,"_",Table1[[#This Row],[PLATE]],"_org_",Table1[[#This Row],[DATE SAMPLE DELIVERY]]))</f>
        <v/>
      </c>
      <c r="S84" s="102" t="str">
        <f>IF(Table1[[#This Row],[DATE SAMPLE DELIVERY]]="","",(CONCATENATE(20,LEFT(Table1[[#This Row],[DATE SAMPLE DELIVERY]],2),"-",MID(Table1[[#This Row],[DATE SAMPLE DELIVERY]],3,2),"-",RIGHT(Table1[[#This Row],[DATE SAMPLE DELIVERY]],2))))</f>
        <v/>
      </c>
      <c r="T84" s="106" t="s">
        <v>206</v>
      </c>
      <c r="U84" s="127"/>
      <c r="V84" s="100"/>
      <c r="W84" s="127"/>
      <c r="X84" s="127"/>
      <c r="Y84" s="127"/>
      <c r="Z84" s="100"/>
      <c r="AA84" s="101"/>
      <c r="AB84" s="127"/>
      <c r="AC84" s="130"/>
      <c r="AD84" s="100"/>
      <c r="AE84" s="127"/>
      <c r="AF84" s="127"/>
      <c r="AG84" s="127"/>
      <c r="AH84" s="127"/>
      <c r="AI84" s="6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row>
    <row r="85" spans="1:60" s="106" customFormat="1" ht="15">
      <c r="A85" s="59" t="str">
        <f>IF(Table1[[#This Row],[SAMPLE ID]]="","",CONCATENATE('Sample information'!B$16," #",RIGHT(Table1[[#This Row],[PLATE]],LEN(Table1[[#This Row],[PLATE]])-2)," ",Table1[[#This Row],[DATE SAMPLE DELIVERY]]))</f>
        <v/>
      </c>
      <c r="B85" s="59" t="str">
        <f>IF(Table1[[#This Row],[SAMPLE ID]]="","",CONCATENATE('Sample information'!B$16,"-",Table1[[#This Row],[SAMPLE ID]]))</f>
        <v/>
      </c>
      <c r="C85" s="29" t="s">
        <v>114</v>
      </c>
      <c r="D85" s="106" t="s">
        <v>150</v>
      </c>
      <c r="E85" s="28"/>
      <c r="F85" s="28"/>
      <c r="G85" s="28"/>
      <c r="H85" s="19"/>
      <c r="I85" s="28"/>
      <c r="J85" s="28"/>
      <c r="K85" s="17">
        <v>0</v>
      </c>
      <c r="L85" s="17">
        <v>0</v>
      </c>
      <c r="M85" s="127"/>
      <c r="N85" s="127" t="str">
        <f>IF(Table1[[#This Row],[SAMPLE ID]]="","",Table1[[#This Row],[VOLUME]])</f>
        <v/>
      </c>
      <c r="O85" s="127" t="str">
        <f>IF(Table1[[#This Row],[SAMPLE ID]]="","",Table1[[#This Row],[CONCENTRATION]]*Table1[[#This Row],[VOLUME]])</f>
        <v/>
      </c>
      <c r="P85" s="127" t="s">
        <v>378</v>
      </c>
      <c r="Q85" s="128" t="s">
        <v>22</v>
      </c>
      <c r="R85" s="127" t="str">
        <f>IF(Table1[[#This Row],[SAMPLE ID]]="","",CONCATENATE('Sample information'!$B$16,"_",Table1[[#This Row],[PLATE]],"_org_",Table1[[#This Row],[DATE SAMPLE DELIVERY]]))</f>
        <v/>
      </c>
      <c r="S85" s="102" t="str">
        <f>IF(Table1[[#This Row],[DATE SAMPLE DELIVERY]]="","",(CONCATENATE(20,LEFT(Table1[[#This Row],[DATE SAMPLE DELIVERY]],2),"-",MID(Table1[[#This Row],[DATE SAMPLE DELIVERY]],3,2),"-",RIGHT(Table1[[#This Row],[DATE SAMPLE DELIVERY]],2))))</f>
        <v/>
      </c>
      <c r="T85" s="106" t="s">
        <v>206</v>
      </c>
      <c r="U85" s="127"/>
      <c r="V85" s="100"/>
      <c r="W85" s="127"/>
      <c r="X85" s="127"/>
      <c r="Y85" s="127"/>
      <c r="Z85" s="100"/>
      <c r="AA85" s="101"/>
      <c r="AB85" s="127"/>
      <c r="AC85" s="130"/>
      <c r="AD85" s="100"/>
      <c r="AE85" s="127"/>
      <c r="AF85" s="127"/>
      <c r="AG85" s="127"/>
      <c r="AH85" s="127"/>
      <c r="AI85" s="6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row>
    <row r="86" spans="1:60" s="106" customFormat="1" ht="15">
      <c r="A86" s="59" t="str">
        <f>IF(Table1[[#This Row],[SAMPLE ID]]="","",CONCATENATE('Sample information'!B$16," #",RIGHT(Table1[[#This Row],[PLATE]],LEN(Table1[[#This Row],[PLATE]])-2)," ",Table1[[#This Row],[DATE SAMPLE DELIVERY]]))</f>
        <v/>
      </c>
      <c r="B86" s="59" t="str">
        <f>IF(Table1[[#This Row],[SAMPLE ID]]="","",CONCATENATE('Sample information'!B$16,"-",Table1[[#This Row],[SAMPLE ID]]))</f>
        <v/>
      </c>
      <c r="C86" s="29" t="s">
        <v>115</v>
      </c>
      <c r="D86" s="106" t="s">
        <v>150</v>
      </c>
      <c r="E86" s="28"/>
      <c r="F86" s="28"/>
      <c r="G86" s="28"/>
      <c r="H86" s="19"/>
      <c r="I86" s="28"/>
      <c r="J86" s="28"/>
      <c r="K86" s="17">
        <v>0</v>
      </c>
      <c r="L86" s="17">
        <v>0</v>
      </c>
      <c r="M86" s="127"/>
      <c r="N86" s="127" t="str">
        <f>IF(Table1[[#This Row],[SAMPLE ID]]="","",Table1[[#This Row],[VOLUME]])</f>
        <v/>
      </c>
      <c r="O86" s="127" t="str">
        <f>IF(Table1[[#This Row],[SAMPLE ID]]="","",Table1[[#This Row],[CONCENTRATION]]*Table1[[#This Row],[VOLUME]])</f>
        <v/>
      </c>
      <c r="P86" s="127" t="s">
        <v>378</v>
      </c>
      <c r="Q86" s="128" t="s">
        <v>22</v>
      </c>
      <c r="R86" s="127" t="str">
        <f>IF(Table1[[#This Row],[SAMPLE ID]]="","",CONCATENATE('Sample information'!$B$16,"_",Table1[[#This Row],[PLATE]],"_org_",Table1[[#This Row],[DATE SAMPLE DELIVERY]]))</f>
        <v/>
      </c>
      <c r="S86" s="102" t="str">
        <f>IF(Table1[[#This Row],[DATE SAMPLE DELIVERY]]="","",(CONCATENATE(20,LEFT(Table1[[#This Row],[DATE SAMPLE DELIVERY]],2),"-",MID(Table1[[#This Row],[DATE SAMPLE DELIVERY]],3,2),"-",RIGHT(Table1[[#This Row],[DATE SAMPLE DELIVERY]],2))))</f>
        <v/>
      </c>
      <c r="T86" s="106" t="s">
        <v>206</v>
      </c>
      <c r="U86" s="127"/>
      <c r="V86" s="100"/>
      <c r="W86" s="127"/>
      <c r="X86" s="127"/>
      <c r="Y86" s="127"/>
      <c r="Z86" s="100"/>
      <c r="AA86" s="101"/>
      <c r="AB86" s="127"/>
      <c r="AC86" s="130"/>
      <c r="AD86" s="100"/>
      <c r="AE86" s="127"/>
      <c r="AF86" s="127"/>
      <c r="AG86" s="127"/>
      <c r="AH86" s="127"/>
      <c r="AI86" s="6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row>
    <row r="87" spans="1:60" s="106" customFormat="1" ht="15">
      <c r="A87" s="59" t="str">
        <f>IF(Table1[[#This Row],[SAMPLE ID]]="","",CONCATENATE('Sample information'!B$16," #",RIGHT(Table1[[#This Row],[PLATE]],LEN(Table1[[#This Row],[PLATE]])-2)," ",Table1[[#This Row],[DATE SAMPLE DELIVERY]]))</f>
        <v/>
      </c>
      <c r="B87" s="59" t="str">
        <f>IF(Table1[[#This Row],[SAMPLE ID]]="","",CONCATENATE('Sample information'!B$16,"-",Table1[[#This Row],[SAMPLE ID]]))</f>
        <v/>
      </c>
      <c r="C87" s="29" t="s">
        <v>116</v>
      </c>
      <c r="D87" s="106" t="s">
        <v>150</v>
      </c>
      <c r="E87" s="28"/>
      <c r="F87" s="28"/>
      <c r="G87" s="28"/>
      <c r="H87" s="19"/>
      <c r="I87" s="28"/>
      <c r="J87" s="28"/>
      <c r="K87" s="17">
        <v>0</v>
      </c>
      <c r="L87" s="17">
        <v>0</v>
      </c>
      <c r="M87" s="127"/>
      <c r="N87" s="127" t="str">
        <f>IF(Table1[[#This Row],[SAMPLE ID]]="","",Table1[[#This Row],[VOLUME]])</f>
        <v/>
      </c>
      <c r="O87" s="127" t="str">
        <f>IF(Table1[[#This Row],[SAMPLE ID]]="","",Table1[[#This Row],[CONCENTRATION]]*Table1[[#This Row],[VOLUME]])</f>
        <v/>
      </c>
      <c r="P87" s="127" t="s">
        <v>378</v>
      </c>
      <c r="Q87" s="128" t="s">
        <v>22</v>
      </c>
      <c r="R87" s="127" t="str">
        <f>IF(Table1[[#This Row],[SAMPLE ID]]="","",CONCATENATE('Sample information'!$B$16,"_",Table1[[#This Row],[PLATE]],"_org_",Table1[[#This Row],[DATE SAMPLE DELIVERY]]))</f>
        <v/>
      </c>
      <c r="S87" s="102" t="str">
        <f>IF(Table1[[#This Row],[DATE SAMPLE DELIVERY]]="","",(CONCATENATE(20,LEFT(Table1[[#This Row],[DATE SAMPLE DELIVERY]],2),"-",MID(Table1[[#This Row],[DATE SAMPLE DELIVERY]],3,2),"-",RIGHT(Table1[[#This Row],[DATE SAMPLE DELIVERY]],2))))</f>
        <v/>
      </c>
      <c r="T87" s="106" t="s">
        <v>206</v>
      </c>
      <c r="U87" s="127"/>
      <c r="V87" s="100"/>
      <c r="W87" s="127"/>
      <c r="X87" s="127"/>
      <c r="Y87" s="127"/>
      <c r="Z87" s="100"/>
      <c r="AA87" s="101"/>
      <c r="AB87" s="127"/>
      <c r="AC87" s="130"/>
      <c r="AD87" s="100"/>
      <c r="AE87" s="127"/>
      <c r="AF87" s="127"/>
      <c r="AG87" s="127"/>
      <c r="AH87" s="127"/>
      <c r="AI87" s="6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row>
    <row r="88" spans="1:60" s="106" customFormat="1" ht="15">
      <c r="A88" s="59" t="str">
        <f>IF(Table1[[#This Row],[SAMPLE ID]]="","",CONCATENATE('Sample information'!B$16," #",RIGHT(Table1[[#This Row],[PLATE]],LEN(Table1[[#This Row],[PLATE]])-2)," ",Table1[[#This Row],[DATE SAMPLE DELIVERY]]))</f>
        <v/>
      </c>
      <c r="B88" s="59" t="str">
        <f>IF(Table1[[#This Row],[SAMPLE ID]]="","",CONCATENATE('Sample information'!B$16,"-",Table1[[#This Row],[SAMPLE ID]]))</f>
        <v/>
      </c>
      <c r="C88" s="29" t="s">
        <v>117</v>
      </c>
      <c r="D88" s="106" t="s">
        <v>150</v>
      </c>
      <c r="E88" s="28"/>
      <c r="F88" s="28"/>
      <c r="G88" s="28"/>
      <c r="H88" s="19"/>
      <c r="I88" s="28"/>
      <c r="J88" s="28"/>
      <c r="K88" s="17">
        <v>0</v>
      </c>
      <c r="L88" s="17">
        <v>0</v>
      </c>
      <c r="M88" s="127"/>
      <c r="N88" s="127" t="str">
        <f>IF(Table1[[#This Row],[SAMPLE ID]]="","",Table1[[#This Row],[VOLUME]])</f>
        <v/>
      </c>
      <c r="O88" s="127" t="str">
        <f>IF(Table1[[#This Row],[SAMPLE ID]]="","",Table1[[#This Row],[CONCENTRATION]]*Table1[[#This Row],[VOLUME]])</f>
        <v/>
      </c>
      <c r="P88" s="127" t="s">
        <v>378</v>
      </c>
      <c r="Q88" s="128" t="s">
        <v>22</v>
      </c>
      <c r="R88" s="127" t="str">
        <f>IF(Table1[[#This Row],[SAMPLE ID]]="","",CONCATENATE('Sample information'!$B$16,"_",Table1[[#This Row],[PLATE]],"_org_",Table1[[#This Row],[DATE SAMPLE DELIVERY]]))</f>
        <v/>
      </c>
      <c r="S88" s="102" t="str">
        <f>IF(Table1[[#This Row],[DATE SAMPLE DELIVERY]]="","",(CONCATENATE(20,LEFT(Table1[[#This Row],[DATE SAMPLE DELIVERY]],2),"-",MID(Table1[[#This Row],[DATE SAMPLE DELIVERY]],3,2),"-",RIGHT(Table1[[#This Row],[DATE SAMPLE DELIVERY]],2))))</f>
        <v/>
      </c>
      <c r="T88" s="106" t="s">
        <v>206</v>
      </c>
      <c r="U88" s="127"/>
      <c r="V88" s="100"/>
      <c r="W88" s="127"/>
      <c r="X88" s="127"/>
      <c r="Y88" s="127"/>
      <c r="Z88" s="100"/>
      <c r="AA88" s="101"/>
      <c r="AB88" s="127"/>
      <c r="AC88" s="130"/>
      <c r="AD88" s="100"/>
      <c r="AE88" s="127"/>
      <c r="AF88" s="127"/>
      <c r="AG88" s="127"/>
      <c r="AH88" s="127"/>
      <c r="AI88" s="6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row>
    <row r="89" spans="1:60" s="106" customFormat="1" ht="15">
      <c r="A89" s="59" t="str">
        <f>IF(Table1[[#This Row],[SAMPLE ID]]="","",CONCATENATE('Sample information'!B$16," #",RIGHT(Table1[[#This Row],[PLATE]],LEN(Table1[[#This Row],[PLATE]])-2)," ",Table1[[#This Row],[DATE SAMPLE DELIVERY]]))</f>
        <v/>
      </c>
      <c r="B89" s="59" t="str">
        <f>IF(Table1[[#This Row],[SAMPLE ID]]="","",CONCATENATE('Sample information'!B$16,"-",Table1[[#This Row],[SAMPLE ID]]))</f>
        <v/>
      </c>
      <c r="C89" s="29" t="s">
        <v>118</v>
      </c>
      <c r="D89" s="106" t="s">
        <v>150</v>
      </c>
      <c r="E89" s="28"/>
      <c r="F89" s="28"/>
      <c r="G89" s="28"/>
      <c r="H89" s="19"/>
      <c r="I89" s="28"/>
      <c r="J89" s="28"/>
      <c r="K89" s="17">
        <v>0</v>
      </c>
      <c r="L89" s="17">
        <v>0</v>
      </c>
      <c r="M89" s="127"/>
      <c r="N89" s="127" t="str">
        <f>IF(Table1[[#This Row],[SAMPLE ID]]="","",Table1[[#This Row],[VOLUME]])</f>
        <v/>
      </c>
      <c r="O89" s="127" t="str">
        <f>IF(Table1[[#This Row],[SAMPLE ID]]="","",Table1[[#This Row],[CONCENTRATION]]*Table1[[#This Row],[VOLUME]])</f>
        <v/>
      </c>
      <c r="P89" s="127" t="s">
        <v>378</v>
      </c>
      <c r="Q89" s="128" t="s">
        <v>22</v>
      </c>
      <c r="R89" s="127" t="str">
        <f>IF(Table1[[#This Row],[SAMPLE ID]]="","",CONCATENATE('Sample information'!$B$16,"_",Table1[[#This Row],[PLATE]],"_org_",Table1[[#This Row],[DATE SAMPLE DELIVERY]]))</f>
        <v/>
      </c>
      <c r="S89" s="102" t="str">
        <f>IF(Table1[[#This Row],[DATE SAMPLE DELIVERY]]="","",(CONCATENATE(20,LEFT(Table1[[#This Row],[DATE SAMPLE DELIVERY]],2),"-",MID(Table1[[#This Row],[DATE SAMPLE DELIVERY]],3,2),"-",RIGHT(Table1[[#This Row],[DATE SAMPLE DELIVERY]],2))))</f>
        <v/>
      </c>
      <c r="T89" s="106" t="s">
        <v>206</v>
      </c>
      <c r="U89" s="127"/>
      <c r="V89" s="100"/>
      <c r="W89" s="127"/>
      <c r="X89" s="127"/>
      <c r="Y89" s="127"/>
      <c r="Z89" s="100"/>
      <c r="AA89" s="101"/>
      <c r="AB89" s="127"/>
      <c r="AC89" s="130"/>
      <c r="AD89" s="100"/>
      <c r="AE89" s="127"/>
      <c r="AF89" s="127"/>
      <c r="AG89" s="127"/>
      <c r="AH89" s="127"/>
      <c r="AI89" s="6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row>
    <row r="90" spans="1:60" s="106" customFormat="1" ht="15">
      <c r="A90" s="59" t="str">
        <f>IF(Table1[[#This Row],[SAMPLE ID]]="","",CONCATENATE('Sample information'!B$16," #",RIGHT(Table1[[#This Row],[PLATE]],LEN(Table1[[#This Row],[PLATE]])-2)," ",Table1[[#This Row],[DATE SAMPLE DELIVERY]]))</f>
        <v/>
      </c>
      <c r="B90" s="59" t="str">
        <f>IF(Table1[[#This Row],[SAMPLE ID]]="","",CONCATENATE('Sample information'!B$16,"-",Table1[[#This Row],[SAMPLE ID]]))</f>
        <v/>
      </c>
      <c r="C90" s="29" t="s">
        <v>119</v>
      </c>
      <c r="D90" s="106" t="s">
        <v>150</v>
      </c>
      <c r="E90" s="28"/>
      <c r="F90" s="28"/>
      <c r="G90" s="28"/>
      <c r="H90" s="19"/>
      <c r="I90" s="28"/>
      <c r="J90" s="28"/>
      <c r="K90" s="17">
        <v>0</v>
      </c>
      <c r="L90" s="17">
        <v>0</v>
      </c>
      <c r="M90" s="127"/>
      <c r="N90" s="127" t="str">
        <f>IF(Table1[[#This Row],[SAMPLE ID]]="","",Table1[[#This Row],[VOLUME]])</f>
        <v/>
      </c>
      <c r="O90" s="127" t="str">
        <f>IF(Table1[[#This Row],[SAMPLE ID]]="","",Table1[[#This Row],[CONCENTRATION]]*Table1[[#This Row],[VOLUME]])</f>
        <v/>
      </c>
      <c r="P90" s="127" t="s">
        <v>378</v>
      </c>
      <c r="Q90" s="128" t="s">
        <v>22</v>
      </c>
      <c r="R90" s="127" t="str">
        <f>IF(Table1[[#This Row],[SAMPLE ID]]="","",CONCATENATE('Sample information'!$B$16,"_",Table1[[#This Row],[PLATE]],"_org_",Table1[[#This Row],[DATE SAMPLE DELIVERY]]))</f>
        <v/>
      </c>
      <c r="S90" s="102" t="str">
        <f>IF(Table1[[#This Row],[DATE SAMPLE DELIVERY]]="","",(CONCATENATE(20,LEFT(Table1[[#This Row],[DATE SAMPLE DELIVERY]],2),"-",MID(Table1[[#This Row],[DATE SAMPLE DELIVERY]],3,2),"-",RIGHT(Table1[[#This Row],[DATE SAMPLE DELIVERY]],2))))</f>
        <v/>
      </c>
      <c r="T90" s="106" t="s">
        <v>206</v>
      </c>
      <c r="U90" s="127"/>
      <c r="V90" s="100"/>
      <c r="W90" s="127"/>
      <c r="X90" s="127"/>
      <c r="Y90" s="127"/>
      <c r="Z90" s="100"/>
      <c r="AA90" s="101"/>
      <c r="AB90" s="127"/>
      <c r="AC90" s="130"/>
      <c r="AD90" s="100"/>
      <c r="AE90" s="127"/>
      <c r="AF90" s="127"/>
      <c r="AG90" s="127"/>
      <c r="AH90" s="127"/>
      <c r="AI90" s="6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row>
    <row r="91" spans="1:60" s="106" customFormat="1" ht="15">
      <c r="A91" s="59" t="str">
        <f>IF(Table1[[#This Row],[SAMPLE ID]]="","",CONCATENATE('Sample information'!B$16," #",RIGHT(Table1[[#This Row],[PLATE]],LEN(Table1[[#This Row],[PLATE]])-2)," ",Table1[[#This Row],[DATE SAMPLE DELIVERY]]))</f>
        <v/>
      </c>
      <c r="B91" s="59" t="str">
        <f>IF(Table1[[#This Row],[SAMPLE ID]]="","",CONCATENATE('Sample information'!B$16,"-",Table1[[#This Row],[SAMPLE ID]]))</f>
        <v/>
      </c>
      <c r="C91" s="29" t="s">
        <v>120</v>
      </c>
      <c r="D91" s="106" t="s">
        <v>150</v>
      </c>
      <c r="E91" s="28"/>
      <c r="F91" s="28"/>
      <c r="G91" s="28"/>
      <c r="H91" s="19"/>
      <c r="I91" s="28"/>
      <c r="J91" s="28"/>
      <c r="K91" s="17">
        <v>0</v>
      </c>
      <c r="L91" s="17">
        <v>0</v>
      </c>
      <c r="M91" s="127"/>
      <c r="N91" s="127" t="str">
        <f>IF(Table1[[#This Row],[SAMPLE ID]]="","",Table1[[#This Row],[VOLUME]])</f>
        <v/>
      </c>
      <c r="O91" s="127" t="str">
        <f>IF(Table1[[#This Row],[SAMPLE ID]]="","",Table1[[#This Row],[CONCENTRATION]]*Table1[[#This Row],[VOLUME]])</f>
        <v/>
      </c>
      <c r="P91" s="127" t="s">
        <v>378</v>
      </c>
      <c r="Q91" s="128" t="s">
        <v>22</v>
      </c>
      <c r="R91" s="127" t="str">
        <f>IF(Table1[[#This Row],[SAMPLE ID]]="","",CONCATENATE('Sample information'!$B$16,"_",Table1[[#This Row],[PLATE]],"_org_",Table1[[#This Row],[DATE SAMPLE DELIVERY]]))</f>
        <v/>
      </c>
      <c r="S91" s="102" t="str">
        <f>IF(Table1[[#This Row],[DATE SAMPLE DELIVERY]]="","",(CONCATENATE(20,LEFT(Table1[[#This Row],[DATE SAMPLE DELIVERY]],2),"-",MID(Table1[[#This Row],[DATE SAMPLE DELIVERY]],3,2),"-",RIGHT(Table1[[#This Row],[DATE SAMPLE DELIVERY]],2))))</f>
        <v/>
      </c>
      <c r="T91" s="106" t="s">
        <v>206</v>
      </c>
      <c r="U91" s="127"/>
      <c r="V91" s="100"/>
      <c r="W91" s="127"/>
      <c r="X91" s="127"/>
      <c r="Y91" s="127"/>
      <c r="Z91" s="100"/>
      <c r="AA91" s="101"/>
      <c r="AB91" s="127"/>
      <c r="AC91" s="130"/>
      <c r="AD91" s="100"/>
      <c r="AE91" s="127"/>
      <c r="AF91" s="127"/>
      <c r="AG91" s="127"/>
      <c r="AH91" s="127"/>
      <c r="AI91" s="6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row>
    <row r="92" spans="1:60" s="106" customFormat="1" ht="15">
      <c r="A92" s="59" t="str">
        <f>IF(Table1[[#This Row],[SAMPLE ID]]="","",CONCATENATE('Sample information'!B$16," #",RIGHT(Table1[[#This Row],[PLATE]],LEN(Table1[[#This Row],[PLATE]])-2)," ",Table1[[#This Row],[DATE SAMPLE DELIVERY]]))</f>
        <v/>
      </c>
      <c r="B92" s="59" t="str">
        <f>IF(Table1[[#This Row],[SAMPLE ID]]="","",CONCATENATE('Sample information'!B$16,"-",Table1[[#This Row],[SAMPLE ID]]))</f>
        <v/>
      </c>
      <c r="C92" s="29" t="s">
        <v>121</v>
      </c>
      <c r="D92" s="106" t="s">
        <v>150</v>
      </c>
      <c r="E92" s="28"/>
      <c r="F92" s="28"/>
      <c r="G92" s="28"/>
      <c r="H92" s="19"/>
      <c r="I92" s="28"/>
      <c r="J92" s="28"/>
      <c r="K92" s="17">
        <v>0</v>
      </c>
      <c r="L92" s="17">
        <v>0</v>
      </c>
      <c r="M92" s="127"/>
      <c r="N92" s="127" t="str">
        <f>IF(Table1[[#This Row],[SAMPLE ID]]="","",Table1[[#This Row],[VOLUME]])</f>
        <v/>
      </c>
      <c r="O92" s="127" t="str">
        <f>IF(Table1[[#This Row],[SAMPLE ID]]="","",Table1[[#This Row],[CONCENTRATION]]*Table1[[#This Row],[VOLUME]])</f>
        <v/>
      </c>
      <c r="P92" s="127" t="s">
        <v>378</v>
      </c>
      <c r="Q92" s="128" t="s">
        <v>22</v>
      </c>
      <c r="R92" s="127" t="str">
        <f>IF(Table1[[#This Row],[SAMPLE ID]]="","",CONCATENATE('Sample information'!$B$16,"_",Table1[[#This Row],[PLATE]],"_org_",Table1[[#This Row],[DATE SAMPLE DELIVERY]]))</f>
        <v/>
      </c>
      <c r="S92" s="102" t="str">
        <f>IF(Table1[[#This Row],[DATE SAMPLE DELIVERY]]="","",(CONCATENATE(20,LEFT(Table1[[#This Row],[DATE SAMPLE DELIVERY]],2),"-",MID(Table1[[#This Row],[DATE SAMPLE DELIVERY]],3,2),"-",RIGHT(Table1[[#This Row],[DATE SAMPLE DELIVERY]],2))))</f>
        <v/>
      </c>
      <c r="T92" s="106" t="s">
        <v>206</v>
      </c>
      <c r="U92" s="127"/>
      <c r="V92" s="100"/>
      <c r="W92" s="127"/>
      <c r="X92" s="127"/>
      <c r="Y92" s="127"/>
      <c r="Z92" s="100"/>
      <c r="AA92" s="101"/>
      <c r="AB92" s="127"/>
      <c r="AC92" s="130"/>
      <c r="AD92" s="100"/>
      <c r="AE92" s="127"/>
      <c r="AF92" s="127"/>
      <c r="AG92" s="127"/>
      <c r="AH92" s="127"/>
      <c r="AI92" s="6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row>
    <row r="93" spans="1:60" s="106" customFormat="1" ht="15">
      <c r="A93" s="59" t="str">
        <f>IF(Table1[[#This Row],[SAMPLE ID]]="","",CONCATENATE('Sample information'!B$16," #",RIGHT(Table1[[#This Row],[PLATE]],LEN(Table1[[#This Row],[PLATE]])-2)," ",Table1[[#This Row],[DATE SAMPLE DELIVERY]]))</f>
        <v/>
      </c>
      <c r="B93" s="59" t="str">
        <f>IF(Table1[[#This Row],[SAMPLE ID]]="","",CONCATENATE('Sample information'!B$16,"-",Table1[[#This Row],[SAMPLE ID]]))</f>
        <v/>
      </c>
      <c r="C93" s="29" t="s">
        <v>122</v>
      </c>
      <c r="D93" s="106" t="s">
        <v>150</v>
      </c>
      <c r="E93" s="28"/>
      <c r="F93" s="28"/>
      <c r="G93" s="28"/>
      <c r="H93" s="19"/>
      <c r="I93" s="28"/>
      <c r="J93" s="28"/>
      <c r="K93" s="17">
        <v>0</v>
      </c>
      <c r="L93" s="17">
        <v>0</v>
      </c>
      <c r="M93" s="127"/>
      <c r="N93" s="127" t="str">
        <f>IF(Table1[[#This Row],[SAMPLE ID]]="","",Table1[[#This Row],[VOLUME]])</f>
        <v/>
      </c>
      <c r="O93" s="127" t="str">
        <f>IF(Table1[[#This Row],[SAMPLE ID]]="","",Table1[[#This Row],[CONCENTRATION]]*Table1[[#This Row],[VOLUME]])</f>
        <v/>
      </c>
      <c r="P93" s="127" t="s">
        <v>378</v>
      </c>
      <c r="Q93" s="128" t="s">
        <v>22</v>
      </c>
      <c r="R93" s="127" t="str">
        <f>IF(Table1[[#This Row],[SAMPLE ID]]="","",CONCATENATE('Sample information'!$B$16,"_",Table1[[#This Row],[PLATE]],"_org_",Table1[[#This Row],[DATE SAMPLE DELIVERY]]))</f>
        <v/>
      </c>
      <c r="S93" s="102" t="str">
        <f>IF(Table1[[#This Row],[DATE SAMPLE DELIVERY]]="","",(CONCATENATE(20,LEFT(Table1[[#This Row],[DATE SAMPLE DELIVERY]],2),"-",MID(Table1[[#This Row],[DATE SAMPLE DELIVERY]],3,2),"-",RIGHT(Table1[[#This Row],[DATE SAMPLE DELIVERY]],2))))</f>
        <v/>
      </c>
      <c r="T93" s="106" t="s">
        <v>206</v>
      </c>
      <c r="U93" s="127"/>
      <c r="V93" s="100"/>
      <c r="W93" s="127"/>
      <c r="X93" s="127"/>
      <c r="Y93" s="127"/>
      <c r="Z93" s="100"/>
      <c r="AA93" s="101"/>
      <c r="AB93" s="127"/>
      <c r="AC93" s="130"/>
      <c r="AD93" s="100"/>
      <c r="AE93" s="127"/>
      <c r="AF93" s="127"/>
      <c r="AG93" s="127"/>
      <c r="AH93" s="127"/>
      <c r="AI93" s="6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row>
    <row r="94" spans="1:60" s="106" customFormat="1" ht="15">
      <c r="A94" s="59" t="str">
        <f>IF(Table1[[#This Row],[SAMPLE ID]]="","",CONCATENATE('Sample information'!B$16," #",RIGHT(Table1[[#This Row],[PLATE]],LEN(Table1[[#This Row],[PLATE]])-2)," ",Table1[[#This Row],[DATE SAMPLE DELIVERY]]))</f>
        <v/>
      </c>
      <c r="B94" s="59" t="str">
        <f>IF(Table1[[#This Row],[SAMPLE ID]]="","",CONCATENATE('Sample information'!B$16,"-",Table1[[#This Row],[SAMPLE ID]]))</f>
        <v/>
      </c>
      <c r="C94" s="29" t="s">
        <v>123</v>
      </c>
      <c r="D94" s="106" t="s">
        <v>150</v>
      </c>
      <c r="E94" s="28"/>
      <c r="F94" s="28"/>
      <c r="G94" s="28"/>
      <c r="H94" s="19"/>
      <c r="I94" s="28"/>
      <c r="J94" s="28"/>
      <c r="K94" s="17">
        <v>0</v>
      </c>
      <c r="L94" s="17">
        <v>0</v>
      </c>
      <c r="M94" s="127"/>
      <c r="N94" s="127" t="str">
        <f>IF(Table1[[#This Row],[SAMPLE ID]]="","",Table1[[#This Row],[VOLUME]])</f>
        <v/>
      </c>
      <c r="O94" s="127" t="str">
        <f>IF(Table1[[#This Row],[SAMPLE ID]]="","",Table1[[#This Row],[CONCENTRATION]]*Table1[[#This Row],[VOLUME]])</f>
        <v/>
      </c>
      <c r="P94" s="127" t="s">
        <v>378</v>
      </c>
      <c r="Q94" s="128" t="s">
        <v>22</v>
      </c>
      <c r="R94" s="127" t="str">
        <f>IF(Table1[[#This Row],[SAMPLE ID]]="","",CONCATENATE('Sample information'!$B$16,"_",Table1[[#This Row],[PLATE]],"_org_",Table1[[#This Row],[DATE SAMPLE DELIVERY]]))</f>
        <v/>
      </c>
      <c r="S94" s="102" t="str">
        <f>IF(Table1[[#This Row],[DATE SAMPLE DELIVERY]]="","",(CONCATENATE(20,LEFT(Table1[[#This Row],[DATE SAMPLE DELIVERY]],2),"-",MID(Table1[[#This Row],[DATE SAMPLE DELIVERY]],3,2),"-",RIGHT(Table1[[#This Row],[DATE SAMPLE DELIVERY]],2))))</f>
        <v/>
      </c>
      <c r="T94" s="106" t="s">
        <v>206</v>
      </c>
      <c r="U94" s="127"/>
      <c r="V94" s="100"/>
      <c r="W94" s="127"/>
      <c r="X94" s="127"/>
      <c r="Y94" s="127"/>
      <c r="Z94" s="100"/>
      <c r="AA94" s="101"/>
      <c r="AB94" s="127"/>
      <c r="AC94" s="130"/>
      <c r="AD94" s="100"/>
      <c r="AE94" s="127"/>
      <c r="AF94" s="127"/>
      <c r="AG94" s="127"/>
      <c r="AH94" s="127"/>
      <c r="AI94" s="6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row>
    <row r="95" spans="1:60" s="106" customFormat="1" ht="15">
      <c r="A95" s="59" t="str">
        <f>IF(Table1[[#This Row],[SAMPLE ID]]="","",CONCATENATE('Sample information'!B$16," #",RIGHT(Table1[[#This Row],[PLATE]],LEN(Table1[[#This Row],[PLATE]])-2)," ",Table1[[#This Row],[DATE SAMPLE DELIVERY]]))</f>
        <v/>
      </c>
      <c r="B95" s="59" t="str">
        <f>IF(Table1[[#This Row],[SAMPLE ID]]="","",CONCATENATE('Sample information'!B$16,"-",Table1[[#This Row],[SAMPLE ID]]))</f>
        <v/>
      </c>
      <c r="C95" s="29" t="s">
        <v>124</v>
      </c>
      <c r="D95" s="106" t="s">
        <v>150</v>
      </c>
      <c r="E95" s="28"/>
      <c r="F95" s="28"/>
      <c r="G95" s="28"/>
      <c r="H95" s="19"/>
      <c r="I95" s="28"/>
      <c r="J95" s="28"/>
      <c r="K95" s="17">
        <v>0</v>
      </c>
      <c r="L95" s="17">
        <v>0</v>
      </c>
      <c r="M95" s="127"/>
      <c r="N95" s="127" t="str">
        <f>IF(Table1[[#This Row],[SAMPLE ID]]="","",Table1[[#This Row],[VOLUME]])</f>
        <v/>
      </c>
      <c r="O95" s="127" t="str">
        <f>IF(Table1[[#This Row],[SAMPLE ID]]="","",Table1[[#This Row],[CONCENTRATION]]*Table1[[#This Row],[VOLUME]])</f>
        <v/>
      </c>
      <c r="P95" s="127" t="s">
        <v>378</v>
      </c>
      <c r="Q95" s="128" t="s">
        <v>22</v>
      </c>
      <c r="R95" s="127" t="str">
        <f>IF(Table1[[#This Row],[SAMPLE ID]]="","",CONCATENATE('Sample information'!$B$16,"_",Table1[[#This Row],[PLATE]],"_org_",Table1[[#This Row],[DATE SAMPLE DELIVERY]]))</f>
        <v/>
      </c>
      <c r="S95" s="102" t="str">
        <f>IF(Table1[[#This Row],[DATE SAMPLE DELIVERY]]="","",(CONCATENATE(20,LEFT(Table1[[#This Row],[DATE SAMPLE DELIVERY]],2),"-",MID(Table1[[#This Row],[DATE SAMPLE DELIVERY]],3,2),"-",RIGHT(Table1[[#This Row],[DATE SAMPLE DELIVERY]],2))))</f>
        <v/>
      </c>
      <c r="T95" s="106" t="s">
        <v>206</v>
      </c>
      <c r="U95" s="127"/>
      <c r="V95" s="100"/>
      <c r="W95" s="127"/>
      <c r="X95" s="127"/>
      <c r="Y95" s="127"/>
      <c r="Z95" s="100"/>
      <c r="AA95" s="101"/>
      <c r="AB95" s="127"/>
      <c r="AC95" s="130"/>
      <c r="AD95" s="100"/>
      <c r="AE95" s="127"/>
      <c r="AF95" s="127"/>
      <c r="AG95" s="127"/>
      <c r="AH95" s="127"/>
      <c r="AI95" s="6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row>
    <row r="96" spans="1:60" s="106" customFormat="1" ht="15">
      <c r="A96" s="59" t="str">
        <f>IF(Table1[[#This Row],[SAMPLE ID]]="","",CONCATENATE('Sample information'!B$16," #",RIGHT(Table1[[#This Row],[PLATE]],LEN(Table1[[#This Row],[PLATE]])-2)," ",Table1[[#This Row],[DATE SAMPLE DELIVERY]]))</f>
        <v/>
      </c>
      <c r="B96" s="59" t="str">
        <f>IF(Table1[[#This Row],[SAMPLE ID]]="","",CONCATENATE('Sample information'!B$16,"-",Table1[[#This Row],[SAMPLE ID]]))</f>
        <v/>
      </c>
      <c r="C96" s="29" t="s">
        <v>125</v>
      </c>
      <c r="D96" s="106" t="s">
        <v>150</v>
      </c>
      <c r="E96" s="28"/>
      <c r="F96" s="28"/>
      <c r="G96" s="28"/>
      <c r="H96" s="19"/>
      <c r="I96" s="28"/>
      <c r="J96" s="28"/>
      <c r="K96" s="17">
        <v>0</v>
      </c>
      <c r="L96" s="17">
        <v>0</v>
      </c>
      <c r="M96" s="127"/>
      <c r="N96" s="127" t="str">
        <f>IF(Table1[[#This Row],[SAMPLE ID]]="","",Table1[[#This Row],[VOLUME]])</f>
        <v/>
      </c>
      <c r="O96" s="127" t="str">
        <f>IF(Table1[[#This Row],[SAMPLE ID]]="","",Table1[[#This Row],[CONCENTRATION]]*Table1[[#This Row],[VOLUME]])</f>
        <v/>
      </c>
      <c r="P96" s="127" t="s">
        <v>378</v>
      </c>
      <c r="Q96" s="128" t="s">
        <v>22</v>
      </c>
      <c r="R96" s="127" t="str">
        <f>IF(Table1[[#This Row],[SAMPLE ID]]="","",CONCATENATE('Sample information'!$B$16,"_",Table1[[#This Row],[PLATE]],"_org_",Table1[[#This Row],[DATE SAMPLE DELIVERY]]))</f>
        <v/>
      </c>
      <c r="S96" s="102" t="str">
        <f>IF(Table1[[#This Row],[DATE SAMPLE DELIVERY]]="","",(CONCATENATE(20,LEFT(Table1[[#This Row],[DATE SAMPLE DELIVERY]],2),"-",MID(Table1[[#This Row],[DATE SAMPLE DELIVERY]],3,2),"-",RIGHT(Table1[[#This Row],[DATE SAMPLE DELIVERY]],2))))</f>
        <v/>
      </c>
      <c r="T96" s="106" t="s">
        <v>206</v>
      </c>
      <c r="U96" s="127"/>
      <c r="V96" s="100"/>
      <c r="W96" s="127"/>
      <c r="X96" s="127"/>
      <c r="Y96" s="127"/>
      <c r="Z96" s="100"/>
      <c r="AA96" s="101"/>
      <c r="AB96" s="127"/>
      <c r="AC96" s="130"/>
      <c r="AD96" s="100"/>
      <c r="AE96" s="127"/>
      <c r="AF96" s="127"/>
      <c r="AG96" s="127"/>
      <c r="AH96" s="127"/>
      <c r="AI96" s="6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row>
    <row r="97" spans="1:60" s="106" customFormat="1" ht="15">
      <c r="A97" s="59" t="str">
        <f>IF(Table1[[#This Row],[SAMPLE ID]]="","",CONCATENATE('Sample information'!B$16," #",RIGHT(Table1[[#This Row],[PLATE]],LEN(Table1[[#This Row],[PLATE]])-2)," ",Table1[[#This Row],[DATE SAMPLE DELIVERY]]))</f>
        <v/>
      </c>
      <c r="B97" s="59" t="str">
        <f>IF(Table1[[#This Row],[SAMPLE ID]]="","",CONCATENATE('Sample information'!B$16,"-",Table1[[#This Row],[SAMPLE ID]]))</f>
        <v/>
      </c>
      <c r="C97" s="29" t="s">
        <v>126</v>
      </c>
      <c r="D97" s="106" t="s">
        <v>150</v>
      </c>
      <c r="E97" s="28"/>
      <c r="F97" s="28"/>
      <c r="G97" s="28"/>
      <c r="H97" s="19"/>
      <c r="I97" s="28"/>
      <c r="J97" s="28"/>
      <c r="K97" s="17">
        <v>0</v>
      </c>
      <c r="L97" s="17">
        <v>0</v>
      </c>
      <c r="M97" s="127"/>
      <c r="N97" s="127" t="str">
        <f>IF(Table1[[#This Row],[SAMPLE ID]]="","",Table1[[#This Row],[VOLUME]])</f>
        <v/>
      </c>
      <c r="O97" s="127" t="str">
        <f>IF(Table1[[#This Row],[SAMPLE ID]]="","",Table1[[#This Row],[CONCENTRATION]]*Table1[[#This Row],[VOLUME]])</f>
        <v/>
      </c>
      <c r="P97" s="127" t="s">
        <v>378</v>
      </c>
      <c r="Q97" s="128" t="s">
        <v>22</v>
      </c>
      <c r="R97" s="127" t="str">
        <f>IF(Table1[[#This Row],[SAMPLE ID]]="","",CONCATENATE('Sample information'!$B$16,"_",Table1[[#This Row],[PLATE]],"_org_",Table1[[#This Row],[DATE SAMPLE DELIVERY]]))</f>
        <v/>
      </c>
      <c r="S97" s="102" t="str">
        <f>IF(Table1[[#This Row],[DATE SAMPLE DELIVERY]]="","",(CONCATENATE(20,LEFT(Table1[[#This Row],[DATE SAMPLE DELIVERY]],2),"-",MID(Table1[[#This Row],[DATE SAMPLE DELIVERY]],3,2),"-",RIGHT(Table1[[#This Row],[DATE SAMPLE DELIVERY]],2))))</f>
        <v/>
      </c>
      <c r="T97" s="106" t="s">
        <v>206</v>
      </c>
      <c r="U97" s="127"/>
      <c r="V97" s="100"/>
      <c r="W97" s="127"/>
      <c r="X97" s="127"/>
      <c r="Y97" s="127"/>
      <c r="Z97" s="100"/>
      <c r="AA97" s="101"/>
      <c r="AB97" s="127"/>
      <c r="AC97" s="130"/>
      <c r="AD97" s="100"/>
      <c r="AE97" s="127"/>
      <c r="AF97" s="127"/>
      <c r="AG97" s="127"/>
      <c r="AH97" s="127"/>
      <c r="AI97" s="6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row>
    <row r="98" spans="1:60" s="106" customFormat="1" ht="15">
      <c r="A98" s="59" t="str">
        <f>IF(Table1[[#This Row],[SAMPLE ID]]="","",CONCATENATE('Sample information'!B$16," #",RIGHT(Table1[[#This Row],[PLATE]],LEN(Table1[[#This Row],[PLATE]])-2)," ",Table1[[#This Row],[DATE SAMPLE DELIVERY]]))</f>
        <v/>
      </c>
      <c r="B98" s="59" t="str">
        <f>IF(Table1[[#This Row],[SAMPLE ID]]="","",CONCATENATE('Sample information'!B$16,"-",Table1[[#This Row],[SAMPLE ID]]))</f>
        <v/>
      </c>
      <c r="C98" s="29" t="s">
        <v>127</v>
      </c>
      <c r="D98" s="106" t="s">
        <v>150</v>
      </c>
      <c r="E98" s="28"/>
      <c r="F98" s="28"/>
      <c r="G98" s="28"/>
      <c r="H98" s="19"/>
      <c r="I98" s="28"/>
      <c r="J98" s="28"/>
      <c r="K98" s="17">
        <v>0</v>
      </c>
      <c r="L98" s="17">
        <v>0</v>
      </c>
      <c r="M98" s="127"/>
      <c r="N98" s="127" t="str">
        <f>IF(Table1[[#This Row],[SAMPLE ID]]="","",Table1[[#This Row],[VOLUME]])</f>
        <v/>
      </c>
      <c r="O98" s="127" t="str">
        <f>IF(Table1[[#This Row],[SAMPLE ID]]="","",Table1[[#This Row],[CONCENTRATION]]*Table1[[#This Row],[VOLUME]])</f>
        <v/>
      </c>
      <c r="P98" s="127" t="s">
        <v>378</v>
      </c>
      <c r="Q98" s="128" t="s">
        <v>22</v>
      </c>
      <c r="R98" s="127" t="str">
        <f>IF(Table1[[#This Row],[SAMPLE ID]]="","",CONCATENATE('Sample information'!$B$16,"_",Table1[[#This Row],[PLATE]],"_org_",Table1[[#This Row],[DATE SAMPLE DELIVERY]]))</f>
        <v/>
      </c>
      <c r="S98" s="102" t="str">
        <f>IF(Table1[[#This Row],[DATE SAMPLE DELIVERY]]="","",(CONCATENATE(20,LEFT(Table1[[#This Row],[DATE SAMPLE DELIVERY]],2),"-",MID(Table1[[#This Row],[DATE SAMPLE DELIVERY]],3,2),"-",RIGHT(Table1[[#This Row],[DATE SAMPLE DELIVERY]],2))))</f>
        <v/>
      </c>
      <c r="T98" s="106" t="s">
        <v>206</v>
      </c>
      <c r="U98" s="127"/>
      <c r="V98" s="100"/>
      <c r="W98" s="127"/>
      <c r="X98" s="127"/>
      <c r="Y98" s="127"/>
      <c r="Z98" s="100"/>
      <c r="AA98" s="101"/>
      <c r="AB98" s="127"/>
      <c r="AC98" s="130"/>
      <c r="AD98" s="100"/>
      <c r="AE98" s="127"/>
      <c r="AF98" s="127"/>
      <c r="AG98" s="127"/>
      <c r="AH98" s="127"/>
      <c r="AI98" s="6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row>
    <row r="99" spans="1:60" s="106" customFormat="1" ht="15">
      <c r="A99" s="59" t="str">
        <f>IF(Table1[[#This Row],[SAMPLE ID]]="","",CONCATENATE('Sample information'!B$16," #",RIGHT(Table1[[#This Row],[PLATE]],LEN(Table1[[#This Row],[PLATE]])-2)," ",Table1[[#This Row],[DATE SAMPLE DELIVERY]]))</f>
        <v/>
      </c>
      <c r="B99" s="59" t="str">
        <f>IF(Table1[[#This Row],[SAMPLE ID]]="","",CONCATENATE('Sample information'!B$16,"-",Table1[[#This Row],[SAMPLE ID]]))</f>
        <v/>
      </c>
      <c r="C99" s="29" t="s">
        <v>128</v>
      </c>
      <c r="D99" s="106" t="s">
        <v>150</v>
      </c>
      <c r="E99" s="28"/>
      <c r="F99" s="28"/>
      <c r="G99" s="28"/>
      <c r="H99" s="19"/>
      <c r="I99" s="28"/>
      <c r="J99" s="28"/>
      <c r="K99" s="17">
        <v>0</v>
      </c>
      <c r="L99" s="17">
        <v>0</v>
      </c>
      <c r="M99" s="127"/>
      <c r="N99" s="127" t="str">
        <f>IF(Table1[[#This Row],[SAMPLE ID]]="","",Table1[[#This Row],[VOLUME]])</f>
        <v/>
      </c>
      <c r="O99" s="127" t="str">
        <f>IF(Table1[[#This Row],[SAMPLE ID]]="","",Table1[[#This Row],[CONCENTRATION]]*Table1[[#This Row],[VOLUME]])</f>
        <v/>
      </c>
      <c r="P99" s="127" t="s">
        <v>378</v>
      </c>
      <c r="Q99" s="128" t="s">
        <v>22</v>
      </c>
      <c r="R99" s="127" t="str">
        <f>IF(Table1[[#This Row],[SAMPLE ID]]="","",CONCATENATE('Sample information'!$B$16,"_",Table1[[#This Row],[PLATE]],"_org_",Table1[[#This Row],[DATE SAMPLE DELIVERY]]))</f>
        <v/>
      </c>
      <c r="S99" s="102" t="str">
        <f>IF(Table1[[#This Row],[DATE SAMPLE DELIVERY]]="","",(CONCATENATE(20,LEFT(Table1[[#This Row],[DATE SAMPLE DELIVERY]],2),"-",MID(Table1[[#This Row],[DATE SAMPLE DELIVERY]],3,2),"-",RIGHT(Table1[[#This Row],[DATE SAMPLE DELIVERY]],2))))</f>
        <v/>
      </c>
      <c r="T99" s="106" t="s">
        <v>206</v>
      </c>
      <c r="U99" s="127"/>
      <c r="V99" s="100"/>
      <c r="W99" s="127"/>
      <c r="X99" s="127"/>
      <c r="Y99" s="127"/>
      <c r="Z99" s="100"/>
      <c r="AA99" s="101"/>
      <c r="AB99" s="127"/>
      <c r="AC99" s="130"/>
      <c r="AD99" s="100"/>
      <c r="AE99" s="127"/>
      <c r="AF99" s="127"/>
      <c r="AG99" s="127"/>
      <c r="AH99" s="127"/>
      <c r="AI99" s="6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row>
    <row r="100" spans="1:60" s="106" customFormat="1" ht="15">
      <c r="A100" s="59" t="str">
        <f>IF(Table1[[#This Row],[SAMPLE ID]]="","",CONCATENATE('Sample information'!B$16," #",RIGHT(Table1[[#This Row],[PLATE]],LEN(Table1[[#This Row],[PLATE]])-2)," ",Table1[[#This Row],[DATE SAMPLE DELIVERY]]))</f>
        <v/>
      </c>
      <c r="B100" s="59" t="str">
        <f>IF(Table1[[#This Row],[SAMPLE ID]]="","",CONCATENATE('Sample information'!B$16,"-",Table1[[#This Row],[SAMPLE ID]]))</f>
        <v/>
      </c>
      <c r="C100" s="29" t="s">
        <v>129</v>
      </c>
      <c r="D100" s="106" t="s">
        <v>150</v>
      </c>
      <c r="E100" s="28"/>
      <c r="F100" s="28"/>
      <c r="G100" s="28"/>
      <c r="H100" s="19"/>
      <c r="I100" s="28"/>
      <c r="J100" s="28"/>
      <c r="K100" s="17">
        <v>0</v>
      </c>
      <c r="L100" s="17">
        <v>0</v>
      </c>
      <c r="M100" s="127"/>
      <c r="N100" s="127" t="str">
        <f>IF(Table1[[#This Row],[SAMPLE ID]]="","",Table1[[#This Row],[VOLUME]])</f>
        <v/>
      </c>
      <c r="O100" s="127" t="str">
        <f>IF(Table1[[#This Row],[SAMPLE ID]]="","",Table1[[#This Row],[CONCENTRATION]]*Table1[[#This Row],[VOLUME]])</f>
        <v/>
      </c>
      <c r="P100" s="127" t="s">
        <v>378</v>
      </c>
      <c r="Q100" s="128" t="s">
        <v>22</v>
      </c>
      <c r="R100" s="127" t="str">
        <f>IF(Table1[[#This Row],[SAMPLE ID]]="","",CONCATENATE('Sample information'!$B$16,"_",Table1[[#This Row],[PLATE]],"_org_",Table1[[#This Row],[DATE SAMPLE DELIVERY]]))</f>
        <v/>
      </c>
      <c r="S100" s="102" t="str">
        <f>IF(Table1[[#This Row],[DATE SAMPLE DELIVERY]]="","",(CONCATENATE(20,LEFT(Table1[[#This Row],[DATE SAMPLE DELIVERY]],2),"-",MID(Table1[[#This Row],[DATE SAMPLE DELIVERY]],3,2),"-",RIGHT(Table1[[#This Row],[DATE SAMPLE DELIVERY]],2))))</f>
        <v/>
      </c>
      <c r="T100" s="106" t="s">
        <v>206</v>
      </c>
      <c r="U100" s="127"/>
      <c r="V100" s="100"/>
      <c r="W100" s="127"/>
      <c r="X100" s="127"/>
      <c r="Y100" s="127"/>
      <c r="Z100" s="100"/>
      <c r="AA100" s="101"/>
      <c r="AB100" s="127"/>
      <c r="AC100" s="130"/>
      <c r="AD100" s="100"/>
      <c r="AE100" s="127"/>
      <c r="AF100" s="127"/>
      <c r="AG100" s="127"/>
      <c r="AH100" s="127"/>
      <c r="AI100" s="6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row>
    <row r="101" spans="1:60" s="106" customFormat="1" ht="15">
      <c r="A101" s="59" t="str">
        <f>IF(Table1[[#This Row],[SAMPLE ID]]="","",CONCATENATE('Sample information'!B$16," #",RIGHT(Table1[[#This Row],[PLATE]],LEN(Table1[[#This Row],[PLATE]])-2)," ",Table1[[#This Row],[DATE SAMPLE DELIVERY]]))</f>
        <v/>
      </c>
      <c r="B101" s="59" t="str">
        <f>IF(Table1[[#This Row],[SAMPLE ID]]="","",CONCATENATE('Sample information'!B$16,"-",Table1[[#This Row],[SAMPLE ID]]))</f>
        <v/>
      </c>
      <c r="C101" s="29" t="s">
        <v>130</v>
      </c>
      <c r="D101" s="106" t="s">
        <v>150</v>
      </c>
      <c r="E101" s="28"/>
      <c r="F101" s="28"/>
      <c r="G101" s="28"/>
      <c r="H101" s="19"/>
      <c r="I101" s="28"/>
      <c r="J101" s="28"/>
      <c r="K101" s="17">
        <v>0</v>
      </c>
      <c r="L101" s="17">
        <v>0</v>
      </c>
      <c r="M101" s="127"/>
      <c r="N101" s="127" t="str">
        <f>IF(Table1[[#This Row],[SAMPLE ID]]="","",Table1[[#This Row],[VOLUME]])</f>
        <v/>
      </c>
      <c r="O101" s="127" t="str">
        <f>IF(Table1[[#This Row],[SAMPLE ID]]="","",Table1[[#This Row],[CONCENTRATION]]*Table1[[#This Row],[VOLUME]])</f>
        <v/>
      </c>
      <c r="P101" s="127" t="s">
        <v>378</v>
      </c>
      <c r="Q101" s="128" t="s">
        <v>22</v>
      </c>
      <c r="R101" s="127" t="str">
        <f>IF(Table1[[#This Row],[SAMPLE ID]]="","",CONCATENATE('Sample information'!$B$16,"_",Table1[[#This Row],[PLATE]],"_org_",Table1[[#This Row],[DATE SAMPLE DELIVERY]]))</f>
        <v/>
      </c>
      <c r="S101" s="102" t="str">
        <f>IF(Table1[[#This Row],[DATE SAMPLE DELIVERY]]="","",(CONCATENATE(20,LEFT(Table1[[#This Row],[DATE SAMPLE DELIVERY]],2),"-",MID(Table1[[#This Row],[DATE SAMPLE DELIVERY]],3,2),"-",RIGHT(Table1[[#This Row],[DATE SAMPLE DELIVERY]],2))))</f>
        <v/>
      </c>
      <c r="T101" s="106" t="s">
        <v>206</v>
      </c>
      <c r="U101" s="127"/>
      <c r="V101" s="100"/>
      <c r="W101" s="127"/>
      <c r="X101" s="127"/>
      <c r="Y101" s="127"/>
      <c r="Z101" s="100"/>
      <c r="AA101" s="101"/>
      <c r="AB101" s="127"/>
      <c r="AC101" s="130"/>
      <c r="AD101" s="100"/>
      <c r="AE101" s="127"/>
      <c r="AF101" s="127"/>
      <c r="AG101" s="127"/>
      <c r="AH101" s="127"/>
      <c r="AI101" s="6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row>
    <row r="102" spans="1:60" s="106" customFormat="1" ht="15">
      <c r="A102" s="59" t="str">
        <f>IF(Table1[[#This Row],[SAMPLE ID]]="","",CONCATENATE('Sample information'!B$16," #",RIGHT(Table1[[#This Row],[PLATE]],LEN(Table1[[#This Row],[PLATE]])-2)," ",Table1[[#This Row],[DATE SAMPLE DELIVERY]]))</f>
        <v/>
      </c>
      <c r="B102" s="59" t="str">
        <f>IF(Table1[[#This Row],[SAMPLE ID]]="","",CONCATENATE('Sample information'!B$16,"-",Table1[[#This Row],[SAMPLE ID]]))</f>
        <v/>
      </c>
      <c r="C102" s="29" t="s">
        <v>131</v>
      </c>
      <c r="D102" s="106" t="s">
        <v>150</v>
      </c>
      <c r="E102" s="28"/>
      <c r="F102" s="28"/>
      <c r="G102" s="28"/>
      <c r="H102" s="19"/>
      <c r="I102" s="28"/>
      <c r="J102" s="28"/>
      <c r="K102" s="17">
        <v>0</v>
      </c>
      <c r="L102" s="17">
        <v>0</v>
      </c>
      <c r="M102" s="127"/>
      <c r="N102" s="127" t="str">
        <f>IF(Table1[[#This Row],[SAMPLE ID]]="","",Table1[[#This Row],[VOLUME]])</f>
        <v/>
      </c>
      <c r="O102" s="127" t="str">
        <f>IF(Table1[[#This Row],[SAMPLE ID]]="","",Table1[[#This Row],[CONCENTRATION]]*Table1[[#This Row],[VOLUME]])</f>
        <v/>
      </c>
      <c r="P102" s="127" t="s">
        <v>378</v>
      </c>
      <c r="Q102" s="128" t="s">
        <v>22</v>
      </c>
      <c r="R102" s="127" t="str">
        <f>IF(Table1[[#This Row],[SAMPLE ID]]="","",CONCATENATE('Sample information'!$B$16,"_",Table1[[#This Row],[PLATE]],"_org_",Table1[[#This Row],[DATE SAMPLE DELIVERY]]))</f>
        <v/>
      </c>
      <c r="S102" s="102" t="str">
        <f>IF(Table1[[#This Row],[DATE SAMPLE DELIVERY]]="","",(CONCATENATE(20,LEFT(Table1[[#This Row],[DATE SAMPLE DELIVERY]],2),"-",MID(Table1[[#This Row],[DATE SAMPLE DELIVERY]],3,2),"-",RIGHT(Table1[[#This Row],[DATE SAMPLE DELIVERY]],2))))</f>
        <v/>
      </c>
      <c r="T102" s="106" t="s">
        <v>206</v>
      </c>
      <c r="U102" s="127"/>
      <c r="V102" s="100"/>
      <c r="W102" s="127"/>
      <c r="X102" s="127"/>
      <c r="Y102" s="127"/>
      <c r="Z102" s="100"/>
      <c r="AA102" s="101"/>
      <c r="AB102" s="127"/>
      <c r="AC102" s="130"/>
      <c r="AD102" s="100"/>
      <c r="AE102" s="127"/>
      <c r="AF102" s="127"/>
      <c r="AG102" s="127"/>
      <c r="AH102" s="127"/>
      <c r="AI102" s="6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row>
    <row r="103" spans="1:60" s="106" customFormat="1" ht="15">
      <c r="A103" s="59" t="str">
        <f>IF(Table1[[#This Row],[SAMPLE ID]]="","",CONCATENATE('Sample information'!B$16," #",RIGHT(Table1[[#This Row],[PLATE]],LEN(Table1[[#This Row],[PLATE]])-2)," ",Table1[[#This Row],[DATE SAMPLE DELIVERY]]))</f>
        <v/>
      </c>
      <c r="B103" s="59" t="str">
        <f>IF(Table1[[#This Row],[SAMPLE ID]]="","",CONCATENATE('Sample information'!B$16,"-",Table1[[#This Row],[SAMPLE ID]]))</f>
        <v/>
      </c>
      <c r="C103" s="29" t="s">
        <v>132</v>
      </c>
      <c r="D103" s="106" t="s">
        <v>150</v>
      </c>
      <c r="E103" s="28"/>
      <c r="F103" s="28"/>
      <c r="G103" s="28"/>
      <c r="H103" s="19"/>
      <c r="I103" s="28"/>
      <c r="J103" s="28"/>
      <c r="K103" s="17">
        <v>0</v>
      </c>
      <c r="L103" s="17">
        <v>0</v>
      </c>
      <c r="M103" s="127"/>
      <c r="N103" s="127" t="str">
        <f>IF(Table1[[#This Row],[SAMPLE ID]]="","",Table1[[#This Row],[VOLUME]])</f>
        <v/>
      </c>
      <c r="O103" s="127" t="str">
        <f>IF(Table1[[#This Row],[SAMPLE ID]]="","",Table1[[#This Row],[CONCENTRATION]]*Table1[[#This Row],[VOLUME]])</f>
        <v/>
      </c>
      <c r="P103" s="127" t="s">
        <v>378</v>
      </c>
      <c r="Q103" s="128" t="s">
        <v>22</v>
      </c>
      <c r="R103" s="127" t="str">
        <f>IF(Table1[[#This Row],[SAMPLE ID]]="","",CONCATENATE('Sample information'!$B$16,"_",Table1[[#This Row],[PLATE]],"_org_",Table1[[#This Row],[DATE SAMPLE DELIVERY]]))</f>
        <v/>
      </c>
      <c r="S103" s="102" t="str">
        <f>IF(Table1[[#This Row],[DATE SAMPLE DELIVERY]]="","",(CONCATENATE(20,LEFT(Table1[[#This Row],[DATE SAMPLE DELIVERY]],2),"-",MID(Table1[[#This Row],[DATE SAMPLE DELIVERY]],3,2),"-",RIGHT(Table1[[#This Row],[DATE SAMPLE DELIVERY]],2))))</f>
        <v/>
      </c>
      <c r="T103" s="106" t="s">
        <v>206</v>
      </c>
      <c r="U103" s="127"/>
      <c r="V103" s="100"/>
      <c r="W103" s="127"/>
      <c r="X103" s="127"/>
      <c r="Y103" s="127"/>
      <c r="Z103" s="100"/>
      <c r="AA103" s="101"/>
      <c r="AB103" s="127"/>
      <c r="AC103" s="130"/>
      <c r="AD103" s="100"/>
      <c r="AE103" s="127"/>
      <c r="AF103" s="127"/>
      <c r="AG103" s="127"/>
      <c r="AH103" s="127"/>
      <c r="AI103" s="6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row>
    <row r="104" spans="1:60" s="106" customFormat="1" ht="15">
      <c r="A104" s="59" t="str">
        <f>IF(Table1[[#This Row],[SAMPLE ID]]="","",CONCATENATE('Sample information'!B$16," #",RIGHT(Table1[[#This Row],[PLATE]],LEN(Table1[[#This Row],[PLATE]])-2)," ",Table1[[#This Row],[DATE SAMPLE DELIVERY]]))</f>
        <v/>
      </c>
      <c r="B104" s="59" t="str">
        <f>IF(Table1[[#This Row],[SAMPLE ID]]="","",CONCATENATE('Sample information'!B$16,"-",Table1[[#This Row],[SAMPLE ID]]))</f>
        <v/>
      </c>
      <c r="C104" s="29" t="s">
        <v>133</v>
      </c>
      <c r="D104" s="106" t="s">
        <v>150</v>
      </c>
      <c r="E104" s="28"/>
      <c r="F104" s="28"/>
      <c r="G104" s="28"/>
      <c r="H104" s="19"/>
      <c r="I104" s="28"/>
      <c r="J104" s="28"/>
      <c r="K104" s="17">
        <v>0</v>
      </c>
      <c r="L104" s="17">
        <v>0</v>
      </c>
      <c r="M104" s="127"/>
      <c r="N104" s="127" t="str">
        <f>IF(Table1[[#This Row],[SAMPLE ID]]="","",Table1[[#This Row],[VOLUME]])</f>
        <v/>
      </c>
      <c r="O104" s="127" t="str">
        <f>IF(Table1[[#This Row],[SAMPLE ID]]="","",Table1[[#This Row],[CONCENTRATION]]*Table1[[#This Row],[VOLUME]])</f>
        <v/>
      </c>
      <c r="P104" s="127" t="s">
        <v>378</v>
      </c>
      <c r="Q104" s="128" t="s">
        <v>22</v>
      </c>
      <c r="R104" s="127" t="str">
        <f>IF(Table1[[#This Row],[SAMPLE ID]]="","",CONCATENATE('Sample information'!$B$16,"_",Table1[[#This Row],[PLATE]],"_org_",Table1[[#This Row],[DATE SAMPLE DELIVERY]]))</f>
        <v/>
      </c>
      <c r="S104" s="102" t="str">
        <f>IF(Table1[[#This Row],[DATE SAMPLE DELIVERY]]="","",(CONCATENATE(20,LEFT(Table1[[#This Row],[DATE SAMPLE DELIVERY]],2),"-",MID(Table1[[#This Row],[DATE SAMPLE DELIVERY]],3,2),"-",RIGHT(Table1[[#This Row],[DATE SAMPLE DELIVERY]],2))))</f>
        <v/>
      </c>
      <c r="T104" s="106" t="s">
        <v>206</v>
      </c>
      <c r="U104" s="127"/>
      <c r="V104" s="100"/>
      <c r="W104" s="127"/>
      <c r="X104" s="127"/>
      <c r="Y104" s="127"/>
      <c r="Z104" s="100"/>
      <c r="AA104" s="101"/>
      <c r="AB104" s="127"/>
      <c r="AC104" s="130"/>
      <c r="AD104" s="100"/>
      <c r="AE104" s="127"/>
      <c r="AF104" s="127"/>
      <c r="AG104" s="127"/>
      <c r="AH104" s="127"/>
      <c r="AI104" s="6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row>
    <row r="105" spans="1:60" s="106" customFormat="1" ht="15">
      <c r="A105" s="59" t="str">
        <f>IF(Table1[[#This Row],[SAMPLE ID]]="","",CONCATENATE('Sample information'!B$16," #",RIGHT(Table1[[#This Row],[PLATE]],LEN(Table1[[#This Row],[PLATE]])-2)," ",Table1[[#This Row],[DATE SAMPLE DELIVERY]]))</f>
        <v/>
      </c>
      <c r="B105" s="59" t="str">
        <f>IF(Table1[[#This Row],[SAMPLE ID]]="","",CONCATENATE('Sample information'!B$16,"-",Table1[[#This Row],[SAMPLE ID]]))</f>
        <v/>
      </c>
      <c r="C105" s="29" t="s">
        <v>38</v>
      </c>
      <c r="D105" s="106" t="s">
        <v>150</v>
      </c>
      <c r="E105" s="28"/>
      <c r="F105" s="28"/>
      <c r="G105" s="28"/>
      <c r="H105" s="19"/>
      <c r="I105" s="28"/>
      <c r="J105" s="28"/>
      <c r="K105" s="17">
        <v>0</v>
      </c>
      <c r="L105" s="17">
        <v>0</v>
      </c>
      <c r="M105" s="127"/>
      <c r="N105" s="127" t="str">
        <f>IF(Table1[[#This Row],[SAMPLE ID]]="","",Table1[[#This Row],[VOLUME]])</f>
        <v/>
      </c>
      <c r="O105" s="127" t="str">
        <f>IF(Table1[[#This Row],[SAMPLE ID]]="","",Table1[[#This Row],[CONCENTRATION]]*Table1[[#This Row],[VOLUME]])</f>
        <v/>
      </c>
      <c r="P105" s="127" t="s">
        <v>379</v>
      </c>
      <c r="Q105" s="128" t="s">
        <v>22</v>
      </c>
      <c r="R105" s="127" t="str">
        <f>IF(Table1[[#This Row],[SAMPLE ID]]="","",CONCATENATE('Sample information'!$B$16,"_",Table1[[#This Row],[PLATE]],"_org_",Table1[[#This Row],[DATE SAMPLE DELIVERY]]))</f>
        <v/>
      </c>
      <c r="S105" s="102" t="str">
        <f>IF(Table1[[#This Row],[DATE SAMPLE DELIVERY]]="","",(CONCATENATE(20,LEFT(Table1[[#This Row],[DATE SAMPLE DELIVERY]],2),"-",MID(Table1[[#This Row],[DATE SAMPLE DELIVERY]],3,2),"-",RIGHT(Table1[[#This Row],[DATE SAMPLE DELIVERY]],2))))</f>
        <v/>
      </c>
      <c r="T105" s="106" t="s">
        <v>206</v>
      </c>
      <c r="U105" s="127"/>
      <c r="V105" s="100"/>
      <c r="W105" s="127"/>
      <c r="X105" s="127"/>
      <c r="Y105" s="127"/>
      <c r="Z105" s="100"/>
      <c r="AA105" s="101"/>
      <c r="AB105" s="127"/>
      <c r="AC105" s="130"/>
      <c r="AD105" s="100"/>
      <c r="AE105" s="127"/>
      <c r="AF105" s="127"/>
      <c r="AG105" s="127"/>
      <c r="AH105" s="127"/>
      <c r="AI105" s="6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row>
    <row r="106" spans="1:60" s="106" customFormat="1" ht="15">
      <c r="A106" s="59" t="str">
        <f>IF(Table1[[#This Row],[SAMPLE ID]]="","",CONCATENATE('Sample information'!B$16," #",RIGHT(Table1[[#This Row],[PLATE]],LEN(Table1[[#This Row],[PLATE]])-2)," ",Table1[[#This Row],[DATE SAMPLE DELIVERY]]))</f>
        <v/>
      </c>
      <c r="B106" s="59" t="str">
        <f>IF(Table1[[#This Row],[SAMPLE ID]]="","",CONCATENATE('Sample information'!B$16,"-",Table1[[#This Row],[SAMPLE ID]]))</f>
        <v/>
      </c>
      <c r="C106" s="29" t="s">
        <v>39</v>
      </c>
      <c r="D106" s="106" t="s">
        <v>150</v>
      </c>
      <c r="E106" s="28"/>
      <c r="F106" s="28"/>
      <c r="G106" s="28"/>
      <c r="H106" s="19"/>
      <c r="I106" s="28"/>
      <c r="J106" s="28"/>
      <c r="K106" s="17">
        <v>0</v>
      </c>
      <c r="L106" s="17">
        <v>0</v>
      </c>
      <c r="M106" s="127"/>
      <c r="N106" s="127" t="str">
        <f>IF(Table1[[#This Row],[SAMPLE ID]]="","",Table1[[#This Row],[VOLUME]])</f>
        <v/>
      </c>
      <c r="O106" s="127" t="str">
        <f>IF(Table1[[#This Row],[SAMPLE ID]]="","",Table1[[#This Row],[CONCENTRATION]]*Table1[[#This Row],[VOLUME]])</f>
        <v/>
      </c>
      <c r="P106" s="127" t="s">
        <v>379</v>
      </c>
      <c r="Q106" s="128" t="s">
        <v>22</v>
      </c>
      <c r="R106" s="127" t="str">
        <f>IF(Table1[[#This Row],[SAMPLE ID]]="","",CONCATENATE('Sample information'!$B$16,"_",Table1[[#This Row],[PLATE]],"_org_",Table1[[#This Row],[DATE SAMPLE DELIVERY]]))</f>
        <v/>
      </c>
      <c r="S106" s="102" t="str">
        <f>IF(Table1[[#This Row],[DATE SAMPLE DELIVERY]]="","",(CONCATENATE(20,LEFT(Table1[[#This Row],[DATE SAMPLE DELIVERY]],2),"-",MID(Table1[[#This Row],[DATE SAMPLE DELIVERY]],3,2),"-",RIGHT(Table1[[#This Row],[DATE SAMPLE DELIVERY]],2))))</f>
        <v/>
      </c>
      <c r="T106" s="106" t="s">
        <v>206</v>
      </c>
      <c r="U106" s="127"/>
      <c r="V106" s="100"/>
      <c r="W106" s="127"/>
      <c r="X106" s="127"/>
      <c r="Y106" s="127"/>
      <c r="Z106" s="100"/>
      <c r="AA106" s="101"/>
      <c r="AB106" s="127"/>
      <c r="AC106" s="130"/>
      <c r="AD106" s="100"/>
      <c r="AE106" s="127"/>
      <c r="AF106" s="127"/>
      <c r="AG106" s="127"/>
      <c r="AH106" s="127"/>
      <c r="AI106" s="6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row>
    <row r="107" spans="1:60" s="106" customFormat="1" ht="15">
      <c r="A107" s="59" t="str">
        <f>IF(Table1[[#This Row],[SAMPLE ID]]="","",CONCATENATE('Sample information'!B$16," #",RIGHT(Table1[[#This Row],[PLATE]],LEN(Table1[[#This Row],[PLATE]])-2)," ",Table1[[#This Row],[DATE SAMPLE DELIVERY]]))</f>
        <v/>
      </c>
      <c r="B107" s="59" t="str">
        <f>IF(Table1[[#This Row],[SAMPLE ID]]="","",CONCATENATE('Sample information'!B$16,"-",Table1[[#This Row],[SAMPLE ID]]))</f>
        <v/>
      </c>
      <c r="C107" s="29" t="s">
        <v>40</v>
      </c>
      <c r="D107" s="106" t="s">
        <v>150</v>
      </c>
      <c r="E107" s="28"/>
      <c r="F107" s="28"/>
      <c r="G107" s="28"/>
      <c r="H107" s="19"/>
      <c r="I107" s="28"/>
      <c r="J107" s="28"/>
      <c r="K107" s="17">
        <v>0</v>
      </c>
      <c r="L107" s="17">
        <v>0</v>
      </c>
      <c r="M107" s="127"/>
      <c r="N107" s="127" t="str">
        <f>IF(Table1[[#This Row],[SAMPLE ID]]="","",Table1[[#This Row],[VOLUME]])</f>
        <v/>
      </c>
      <c r="O107" s="127" t="str">
        <f>IF(Table1[[#This Row],[SAMPLE ID]]="","",Table1[[#This Row],[CONCENTRATION]]*Table1[[#This Row],[VOLUME]])</f>
        <v/>
      </c>
      <c r="P107" s="127" t="s">
        <v>379</v>
      </c>
      <c r="Q107" s="128" t="s">
        <v>22</v>
      </c>
      <c r="R107" s="127" t="str">
        <f>IF(Table1[[#This Row],[SAMPLE ID]]="","",CONCATENATE('Sample information'!$B$16,"_",Table1[[#This Row],[PLATE]],"_org_",Table1[[#This Row],[DATE SAMPLE DELIVERY]]))</f>
        <v/>
      </c>
      <c r="S107" s="102" t="str">
        <f>IF(Table1[[#This Row],[DATE SAMPLE DELIVERY]]="","",(CONCATENATE(20,LEFT(Table1[[#This Row],[DATE SAMPLE DELIVERY]],2),"-",MID(Table1[[#This Row],[DATE SAMPLE DELIVERY]],3,2),"-",RIGHT(Table1[[#This Row],[DATE SAMPLE DELIVERY]],2))))</f>
        <v/>
      </c>
      <c r="T107" s="106" t="s">
        <v>206</v>
      </c>
      <c r="U107" s="127"/>
      <c r="V107" s="100"/>
      <c r="W107" s="127"/>
      <c r="X107" s="127"/>
      <c r="Y107" s="127"/>
      <c r="Z107" s="100"/>
      <c r="AA107" s="101"/>
      <c r="AB107" s="127"/>
      <c r="AC107" s="130"/>
      <c r="AD107" s="100"/>
      <c r="AE107" s="127"/>
      <c r="AF107" s="127"/>
      <c r="AG107" s="127"/>
      <c r="AH107" s="127"/>
      <c r="AI107" s="6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row>
    <row r="108" spans="1:60" s="106" customFormat="1" ht="15">
      <c r="A108" s="59" t="str">
        <f>IF(Table1[[#This Row],[SAMPLE ID]]="","",CONCATENATE('Sample information'!B$16," #",RIGHT(Table1[[#This Row],[PLATE]],LEN(Table1[[#This Row],[PLATE]])-2)," ",Table1[[#This Row],[DATE SAMPLE DELIVERY]]))</f>
        <v/>
      </c>
      <c r="B108" s="59" t="str">
        <f>IF(Table1[[#This Row],[SAMPLE ID]]="","",CONCATENATE('Sample information'!B$16,"-",Table1[[#This Row],[SAMPLE ID]]))</f>
        <v/>
      </c>
      <c r="C108" s="29" t="s">
        <v>41</v>
      </c>
      <c r="D108" s="106" t="s">
        <v>150</v>
      </c>
      <c r="E108" s="28"/>
      <c r="F108" s="28"/>
      <c r="G108" s="28"/>
      <c r="H108" s="19"/>
      <c r="I108" s="28"/>
      <c r="J108" s="28"/>
      <c r="K108" s="17">
        <v>0</v>
      </c>
      <c r="L108" s="17">
        <v>0</v>
      </c>
      <c r="M108" s="127"/>
      <c r="N108" s="127" t="str">
        <f>IF(Table1[[#This Row],[SAMPLE ID]]="","",Table1[[#This Row],[VOLUME]])</f>
        <v/>
      </c>
      <c r="O108" s="127" t="str">
        <f>IF(Table1[[#This Row],[SAMPLE ID]]="","",Table1[[#This Row],[CONCENTRATION]]*Table1[[#This Row],[VOLUME]])</f>
        <v/>
      </c>
      <c r="P108" s="127" t="s">
        <v>379</v>
      </c>
      <c r="Q108" s="128" t="s">
        <v>22</v>
      </c>
      <c r="R108" s="127" t="str">
        <f>IF(Table1[[#This Row],[SAMPLE ID]]="","",CONCATENATE('Sample information'!$B$16,"_",Table1[[#This Row],[PLATE]],"_org_",Table1[[#This Row],[DATE SAMPLE DELIVERY]]))</f>
        <v/>
      </c>
      <c r="S108" s="102" t="str">
        <f>IF(Table1[[#This Row],[DATE SAMPLE DELIVERY]]="","",(CONCATENATE(20,LEFT(Table1[[#This Row],[DATE SAMPLE DELIVERY]],2),"-",MID(Table1[[#This Row],[DATE SAMPLE DELIVERY]],3,2),"-",RIGHT(Table1[[#This Row],[DATE SAMPLE DELIVERY]],2))))</f>
        <v/>
      </c>
      <c r="T108" s="106" t="s">
        <v>206</v>
      </c>
      <c r="U108" s="127"/>
      <c r="V108" s="100"/>
      <c r="W108" s="127"/>
      <c r="X108" s="127"/>
      <c r="Y108" s="127"/>
      <c r="Z108" s="100"/>
      <c r="AA108" s="101"/>
      <c r="AB108" s="127"/>
      <c r="AC108" s="130"/>
      <c r="AD108" s="100"/>
      <c r="AE108" s="127"/>
      <c r="AF108" s="127"/>
      <c r="AG108" s="127"/>
      <c r="AH108" s="127"/>
      <c r="AI108" s="6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row>
    <row r="109" spans="1:60" s="106" customFormat="1" ht="15">
      <c r="A109" s="59" t="str">
        <f>IF(Table1[[#This Row],[SAMPLE ID]]="","",CONCATENATE('Sample information'!B$16," #",RIGHT(Table1[[#This Row],[PLATE]],LEN(Table1[[#This Row],[PLATE]])-2)," ",Table1[[#This Row],[DATE SAMPLE DELIVERY]]))</f>
        <v/>
      </c>
      <c r="B109" s="59" t="str">
        <f>IF(Table1[[#This Row],[SAMPLE ID]]="","",CONCATENATE('Sample information'!B$16,"-",Table1[[#This Row],[SAMPLE ID]]))</f>
        <v/>
      </c>
      <c r="C109" s="29" t="s">
        <v>42</v>
      </c>
      <c r="D109" s="106" t="s">
        <v>150</v>
      </c>
      <c r="E109" s="28"/>
      <c r="F109" s="28"/>
      <c r="G109" s="28"/>
      <c r="H109" s="19"/>
      <c r="I109" s="28"/>
      <c r="J109" s="28"/>
      <c r="K109" s="17">
        <v>0</v>
      </c>
      <c r="L109" s="17">
        <v>0</v>
      </c>
      <c r="M109" s="127"/>
      <c r="N109" s="127" t="str">
        <f>IF(Table1[[#This Row],[SAMPLE ID]]="","",Table1[[#This Row],[VOLUME]])</f>
        <v/>
      </c>
      <c r="O109" s="127" t="str">
        <f>IF(Table1[[#This Row],[SAMPLE ID]]="","",Table1[[#This Row],[CONCENTRATION]]*Table1[[#This Row],[VOLUME]])</f>
        <v/>
      </c>
      <c r="P109" s="127" t="s">
        <v>379</v>
      </c>
      <c r="Q109" s="128" t="s">
        <v>22</v>
      </c>
      <c r="R109" s="127" t="str">
        <f>IF(Table1[[#This Row],[SAMPLE ID]]="","",CONCATENATE('Sample information'!$B$16,"_",Table1[[#This Row],[PLATE]],"_org_",Table1[[#This Row],[DATE SAMPLE DELIVERY]]))</f>
        <v/>
      </c>
      <c r="S109" s="102" t="str">
        <f>IF(Table1[[#This Row],[DATE SAMPLE DELIVERY]]="","",(CONCATENATE(20,LEFT(Table1[[#This Row],[DATE SAMPLE DELIVERY]],2),"-",MID(Table1[[#This Row],[DATE SAMPLE DELIVERY]],3,2),"-",RIGHT(Table1[[#This Row],[DATE SAMPLE DELIVERY]],2))))</f>
        <v/>
      </c>
      <c r="T109" s="106" t="s">
        <v>206</v>
      </c>
      <c r="U109" s="127"/>
      <c r="V109" s="100"/>
      <c r="W109" s="127"/>
      <c r="X109" s="127"/>
      <c r="Y109" s="127"/>
      <c r="Z109" s="100"/>
      <c r="AA109" s="101"/>
      <c r="AB109" s="127"/>
      <c r="AC109" s="130"/>
      <c r="AD109" s="100"/>
      <c r="AE109" s="127"/>
      <c r="AF109" s="127"/>
      <c r="AG109" s="127"/>
      <c r="AH109" s="127"/>
      <c r="AI109" s="6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row>
    <row r="110" spans="1:60" s="106" customFormat="1" ht="15">
      <c r="A110" s="59" t="str">
        <f>IF(Table1[[#This Row],[SAMPLE ID]]="","",CONCATENATE('Sample information'!B$16," #",RIGHT(Table1[[#This Row],[PLATE]],LEN(Table1[[#This Row],[PLATE]])-2)," ",Table1[[#This Row],[DATE SAMPLE DELIVERY]]))</f>
        <v/>
      </c>
      <c r="B110" s="59" t="str">
        <f>IF(Table1[[#This Row],[SAMPLE ID]]="","",CONCATENATE('Sample information'!B$16,"-",Table1[[#This Row],[SAMPLE ID]]))</f>
        <v/>
      </c>
      <c r="C110" s="29" t="s">
        <v>43</v>
      </c>
      <c r="D110" s="106" t="s">
        <v>150</v>
      </c>
      <c r="E110" s="28"/>
      <c r="F110" s="28"/>
      <c r="G110" s="28"/>
      <c r="H110" s="19"/>
      <c r="I110" s="28"/>
      <c r="J110" s="28"/>
      <c r="K110" s="17">
        <v>0</v>
      </c>
      <c r="L110" s="17">
        <v>0</v>
      </c>
      <c r="M110" s="127"/>
      <c r="N110" s="127" t="str">
        <f>IF(Table1[[#This Row],[SAMPLE ID]]="","",Table1[[#This Row],[VOLUME]])</f>
        <v/>
      </c>
      <c r="O110" s="127" t="str">
        <f>IF(Table1[[#This Row],[SAMPLE ID]]="","",Table1[[#This Row],[CONCENTRATION]]*Table1[[#This Row],[VOLUME]])</f>
        <v/>
      </c>
      <c r="P110" s="127" t="s">
        <v>379</v>
      </c>
      <c r="Q110" s="128" t="s">
        <v>22</v>
      </c>
      <c r="R110" s="127" t="str">
        <f>IF(Table1[[#This Row],[SAMPLE ID]]="","",CONCATENATE('Sample information'!$B$16,"_",Table1[[#This Row],[PLATE]],"_org_",Table1[[#This Row],[DATE SAMPLE DELIVERY]]))</f>
        <v/>
      </c>
      <c r="S110" s="102" t="str">
        <f>IF(Table1[[#This Row],[DATE SAMPLE DELIVERY]]="","",(CONCATENATE(20,LEFT(Table1[[#This Row],[DATE SAMPLE DELIVERY]],2),"-",MID(Table1[[#This Row],[DATE SAMPLE DELIVERY]],3,2),"-",RIGHT(Table1[[#This Row],[DATE SAMPLE DELIVERY]],2))))</f>
        <v/>
      </c>
      <c r="T110" s="106" t="s">
        <v>206</v>
      </c>
      <c r="U110" s="127"/>
      <c r="V110" s="100"/>
      <c r="W110" s="127"/>
      <c r="X110" s="127"/>
      <c r="Y110" s="127"/>
      <c r="Z110" s="100"/>
      <c r="AA110" s="101"/>
      <c r="AB110" s="127"/>
      <c r="AC110" s="130"/>
      <c r="AD110" s="100"/>
      <c r="AE110" s="127"/>
      <c r="AF110" s="127"/>
      <c r="AG110" s="127"/>
      <c r="AH110" s="127"/>
      <c r="AI110" s="6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row>
    <row r="111" spans="1:60" s="106" customFormat="1" ht="15">
      <c r="A111" s="59" t="str">
        <f>IF(Table1[[#This Row],[SAMPLE ID]]="","",CONCATENATE('Sample information'!B$16," #",RIGHT(Table1[[#This Row],[PLATE]],LEN(Table1[[#This Row],[PLATE]])-2)," ",Table1[[#This Row],[DATE SAMPLE DELIVERY]]))</f>
        <v/>
      </c>
      <c r="B111" s="59" t="str">
        <f>IF(Table1[[#This Row],[SAMPLE ID]]="","",CONCATENATE('Sample information'!B$16,"-",Table1[[#This Row],[SAMPLE ID]]))</f>
        <v/>
      </c>
      <c r="C111" s="29" t="s">
        <v>44</v>
      </c>
      <c r="D111" s="106" t="s">
        <v>150</v>
      </c>
      <c r="E111" s="28"/>
      <c r="F111" s="28"/>
      <c r="G111" s="28"/>
      <c r="H111" s="19"/>
      <c r="I111" s="28"/>
      <c r="J111" s="28"/>
      <c r="K111" s="17">
        <v>0</v>
      </c>
      <c r="L111" s="17">
        <v>0</v>
      </c>
      <c r="M111" s="127"/>
      <c r="N111" s="127" t="str">
        <f>IF(Table1[[#This Row],[SAMPLE ID]]="","",Table1[[#This Row],[VOLUME]])</f>
        <v/>
      </c>
      <c r="O111" s="127" t="str">
        <f>IF(Table1[[#This Row],[SAMPLE ID]]="","",Table1[[#This Row],[CONCENTRATION]]*Table1[[#This Row],[VOLUME]])</f>
        <v/>
      </c>
      <c r="P111" s="127" t="s">
        <v>379</v>
      </c>
      <c r="Q111" s="128" t="s">
        <v>22</v>
      </c>
      <c r="R111" s="127" t="str">
        <f>IF(Table1[[#This Row],[SAMPLE ID]]="","",CONCATENATE('Sample information'!$B$16,"_",Table1[[#This Row],[PLATE]],"_org_",Table1[[#This Row],[DATE SAMPLE DELIVERY]]))</f>
        <v/>
      </c>
      <c r="S111" s="102" t="str">
        <f>IF(Table1[[#This Row],[DATE SAMPLE DELIVERY]]="","",(CONCATENATE(20,LEFT(Table1[[#This Row],[DATE SAMPLE DELIVERY]],2),"-",MID(Table1[[#This Row],[DATE SAMPLE DELIVERY]],3,2),"-",RIGHT(Table1[[#This Row],[DATE SAMPLE DELIVERY]],2))))</f>
        <v/>
      </c>
      <c r="T111" s="106" t="s">
        <v>206</v>
      </c>
      <c r="U111" s="127"/>
      <c r="V111" s="100"/>
      <c r="W111" s="127"/>
      <c r="X111" s="127"/>
      <c r="Y111" s="127"/>
      <c r="Z111" s="100"/>
      <c r="AA111" s="101"/>
      <c r="AB111" s="127"/>
      <c r="AC111" s="130"/>
      <c r="AD111" s="100"/>
      <c r="AE111" s="127"/>
      <c r="AF111" s="127"/>
      <c r="AG111" s="127"/>
      <c r="AH111" s="127"/>
      <c r="AI111" s="6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row>
    <row r="112" spans="1:60" s="106" customFormat="1" ht="15">
      <c r="A112" s="59" t="str">
        <f>IF(Table1[[#This Row],[SAMPLE ID]]="","",CONCATENATE('Sample information'!B$16," #",RIGHT(Table1[[#This Row],[PLATE]],LEN(Table1[[#This Row],[PLATE]])-2)," ",Table1[[#This Row],[DATE SAMPLE DELIVERY]]))</f>
        <v/>
      </c>
      <c r="B112" s="59" t="str">
        <f>IF(Table1[[#This Row],[SAMPLE ID]]="","",CONCATENATE('Sample information'!B$16,"-",Table1[[#This Row],[SAMPLE ID]]))</f>
        <v/>
      </c>
      <c r="C112" s="29" t="s">
        <v>45</v>
      </c>
      <c r="D112" s="106" t="s">
        <v>150</v>
      </c>
      <c r="E112" s="28"/>
      <c r="F112" s="28"/>
      <c r="G112" s="28"/>
      <c r="H112" s="19"/>
      <c r="I112" s="28"/>
      <c r="J112" s="28"/>
      <c r="K112" s="17">
        <v>0</v>
      </c>
      <c r="L112" s="17">
        <v>0</v>
      </c>
      <c r="M112" s="127"/>
      <c r="N112" s="127" t="str">
        <f>IF(Table1[[#This Row],[SAMPLE ID]]="","",Table1[[#This Row],[VOLUME]])</f>
        <v/>
      </c>
      <c r="O112" s="127" t="str">
        <f>IF(Table1[[#This Row],[SAMPLE ID]]="","",Table1[[#This Row],[CONCENTRATION]]*Table1[[#This Row],[VOLUME]])</f>
        <v/>
      </c>
      <c r="P112" s="127" t="s">
        <v>379</v>
      </c>
      <c r="Q112" s="128" t="s">
        <v>22</v>
      </c>
      <c r="R112" s="127" t="str">
        <f>IF(Table1[[#This Row],[SAMPLE ID]]="","",CONCATENATE('Sample information'!$B$16,"_",Table1[[#This Row],[PLATE]],"_org_",Table1[[#This Row],[DATE SAMPLE DELIVERY]]))</f>
        <v/>
      </c>
      <c r="S112" s="102" t="str">
        <f>IF(Table1[[#This Row],[DATE SAMPLE DELIVERY]]="","",(CONCATENATE(20,LEFT(Table1[[#This Row],[DATE SAMPLE DELIVERY]],2),"-",MID(Table1[[#This Row],[DATE SAMPLE DELIVERY]],3,2),"-",RIGHT(Table1[[#This Row],[DATE SAMPLE DELIVERY]],2))))</f>
        <v/>
      </c>
      <c r="T112" s="106" t="s">
        <v>206</v>
      </c>
      <c r="U112" s="127"/>
      <c r="V112" s="100"/>
      <c r="W112" s="127"/>
      <c r="X112" s="127"/>
      <c r="Y112" s="127"/>
      <c r="Z112" s="100"/>
      <c r="AA112" s="101"/>
      <c r="AB112" s="127"/>
      <c r="AC112" s="130"/>
      <c r="AD112" s="100"/>
      <c r="AE112" s="127"/>
      <c r="AF112" s="127"/>
      <c r="AG112" s="127"/>
      <c r="AH112" s="127"/>
      <c r="AI112" s="6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row>
    <row r="113" spans="1:60" s="106" customFormat="1" ht="15">
      <c r="A113" s="59" t="str">
        <f>IF(Table1[[#This Row],[SAMPLE ID]]="","",CONCATENATE('Sample information'!B$16," #",RIGHT(Table1[[#This Row],[PLATE]],LEN(Table1[[#This Row],[PLATE]])-2)," ",Table1[[#This Row],[DATE SAMPLE DELIVERY]]))</f>
        <v/>
      </c>
      <c r="B113" s="59" t="str">
        <f>IF(Table1[[#This Row],[SAMPLE ID]]="","",CONCATENATE('Sample information'!B$16,"-",Table1[[#This Row],[SAMPLE ID]]))</f>
        <v/>
      </c>
      <c r="C113" s="29" t="s">
        <v>46</v>
      </c>
      <c r="D113" s="106" t="s">
        <v>150</v>
      </c>
      <c r="E113" s="28"/>
      <c r="F113" s="28"/>
      <c r="G113" s="28"/>
      <c r="H113" s="19"/>
      <c r="I113" s="28"/>
      <c r="J113" s="28"/>
      <c r="K113" s="17">
        <v>0</v>
      </c>
      <c r="L113" s="17">
        <v>0</v>
      </c>
      <c r="M113" s="127"/>
      <c r="N113" s="127" t="str">
        <f>IF(Table1[[#This Row],[SAMPLE ID]]="","",Table1[[#This Row],[VOLUME]])</f>
        <v/>
      </c>
      <c r="O113" s="127" t="str">
        <f>IF(Table1[[#This Row],[SAMPLE ID]]="","",Table1[[#This Row],[CONCENTRATION]]*Table1[[#This Row],[VOLUME]])</f>
        <v/>
      </c>
      <c r="P113" s="127" t="s">
        <v>379</v>
      </c>
      <c r="Q113" s="128" t="s">
        <v>22</v>
      </c>
      <c r="R113" s="127" t="str">
        <f>IF(Table1[[#This Row],[SAMPLE ID]]="","",CONCATENATE('Sample information'!$B$16,"_",Table1[[#This Row],[PLATE]],"_org_",Table1[[#This Row],[DATE SAMPLE DELIVERY]]))</f>
        <v/>
      </c>
      <c r="S113" s="102" t="str">
        <f>IF(Table1[[#This Row],[DATE SAMPLE DELIVERY]]="","",(CONCATENATE(20,LEFT(Table1[[#This Row],[DATE SAMPLE DELIVERY]],2),"-",MID(Table1[[#This Row],[DATE SAMPLE DELIVERY]],3,2),"-",RIGHT(Table1[[#This Row],[DATE SAMPLE DELIVERY]],2))))</f>
        <v/>
      </c>
      <c r="T113" s="106" t="s">
        <v>206</v>
      </c>
      <c r="U113" s="127"/>
      <c r="V113" s="100"/>
      <c r="W113" s="127"/>
      <c r="X113" s="127"/>
      <c r="Y113" s="127"/>
      <c r="Z113" s="100"/>
      <c r="AA113" s="101"/>
      <c r="AB113" s="127"/>
      <c r="AC113" s="130"/>
      <c r="AD113" s="100"/>
      <c r="AE113" s="127"/>
      <c r="AF113" s="127"/>
      <c r="AG113" s="127"/>
      <c r="AH113" s="127"/>
      <c r="AI113" s="6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row>
    <row r="114" spans="1:60" s="106" customFormat="1" ht="15">
      <c r="A114" s="59" t="str">
        <f>IF(Table1[[#This Row],[SAMPLE ID]]="","",CONCATENATE('Sample information'!B$16," #",RIGHT(Table1[[#This Row],[PLATE]],LEN(Table1[[#This Row],[PLATE]])-2)," ",Table1[[#This Row],[DATE SAMPLE DELIVERY]]))</f>
        <v/>
      </c>
      <c r="B114" s="59" t="str">
        <f>IF(Table1[[#This Row],[SAMPLE ID]]="","",CONCATENATE('Sample information'!B$16,"-",Table1[[#This Row],[SAMPLE ID]]))</f>
        <v/>
      </c>
      <c r="C114" s="29" t="s">
        <v>47</v>
      </c>
      <c r="D114" s="106" t="s">
        <v>150</v>
      </c>
      <c r="E114" s="28"/>
      <c r="F114" s="28"/>
      <c r="G114" s="28"/>
      <c r="H114" s="19"/>
      <c r="I114" s="28"/>
      <c r="J114" s="28"/>
      <c r="K114" s="17">
        <v>0</v>
      </c>
      <c r="L114" s="17">
        <v>0</v>
      </c>
      <c r="M114" s="127"/>
      <c r="N114" s="127" t="str">
        <f>IF(Table1[[#This Row],[SAMPLE ID]]="","",Table1[[#This Row],[VOLUME]])</f>
        <v/>
      </c>
      <c r="O114" s="127" t="str">
        <f>IF(Table1[[#This Row],[SAMPLE ID]]="","",Table1[[#This Row],[CONCENTRATION]]*Table1[[#This Row],[VOLUME]])</f>
        <v/>
      </c>
      <c r="P114" s="127" t="s">
        <v>379</v>
      </c>
      <c r="Q114" s="128" t="s">
        <v>22</v>
      </c>
      <c r="R114" s="127" t="str">
        <f>IF(Table1[[#This Row],[SAMPLE ID]]="","",CONCATENATE('Sample information'!$B$16,"_",Table1[[#This Row],[PLATE]],"_org_",Table1[[#This Row],[DATE SAMPLE DELIVERY]]))</f>
        <v/>
      </c>
      <c r="S114" s="102" t="str">
        <f>IF(Table1[[#This Row],[DATE SAMPLE DELIVERY]]="","",(CONCATENATE(20,LEFT(Table1[[#This Row],[DATE SAMPLE DELIVERY]],2),"-",MID(Table1[[#This Row],[DATE SAMPLE DELIVERY]],3,2),"-",RIGHT(Table1[[#This Row],[DATE SAMPLE DELIVERY]],2))))</f>
        <v/>
      </c>
      <c r="T114" s="106" t="s">
        <v>206</v>
      </c>
      <c r="U114" s="127"/>
      <c r="V114" s="100"/>
      <c r="W114" s="127"/>
      <c r="X114" s="127"/>
      <c r="Y114" s="127"/>
      <c r="Z114" s="100"/>
      <c r="AA114" s="101"/>
      <c r="AB114" s="127"/>
      <c r="AC114" s="130"/>
      <c r="AD114" s="100"/>
      <c r="AE114" s="127"/>
      <c r="AF114" s="127"/>
      <c r="AG114" s="127"/>
      <c r="AH114" s="127"/>
      <c r="AI114" s="6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row>
    <row r="115" spans="1:60" s="106" customFormat="1" ht="15">
      <c r="A115" s="59" t="str">
        <f>IF(Table1[[#This Row],[SAMPLE ID]]="","",CONCATENATE('Sample information'!B$16," #",RIGHT(Table1[[#This Row],[PLATE]],LEN(Table1[[#This Row],[PLATE]])-2)," ",Table1[[#This Row],[DATE SAMPLE DELIVERY]]))</f>
        <v/>
      </c>
      <c r="B115" s="59" t="str">
        <f>IF(Table1[[#This Row],[SAMPLE ID]]="","",CONCATENATE('Sample information'!B$16,"-",Table1[[#This Row],[SAMPLE ID]]))</f>
        <v/>
      </c>
      <c r="C115" s="29" t="s">
        <v>48</v>
      </c>
      <c r="D115" s="106" t="s">
        <v>150</v>
      </c>
      <c r="E115" s="28"/>
      <c r="F115" s="28"/>
      <c r="G115" s="28"/>
      <c r="H115" s="19"/>
      <c r="I115" s="28"/>
      <c r="J115" s="28"/>
      <c r="K115" s="17">
        <v>0</v>
      </c>
      <c r="L115" s="17">
        <v>0</v>
      </c>
      <c r="M115" s="127"/>
      <c r="N115" s="127" t="str">
        <f>IF(Table1[[#This Row],[SAMPLE ID]]="","",Table1[[#This Row],[VOLUME]])</f>
        <v/>
      </c>
      <c r="O115" s="127" t="str">
        <f>IF(Table1[[#This Row],[SAMPLE ID]]="","",Table1[[#This Row],[CONCENTRATION]]*Table1[[#This Row],[VOLUME]])</f>
        <v/>
      </c>
      <c r="P115" s="127" t="s">
        <v>379</v>
      </c>
      <c r="Q115" s="128" t="s">
        <v>22</v>
      </c>
      <c r="R115" s="127" t="str">
        <f>IF(Table1[[#This Row],[SAMPLE ID]]="","",CONCATENATE('Sample information'!$B$16,"_",Table1[[#This Row],[PLATE]],"_org_",Table1[[#This Row],[DATE SAMPLE DELIVERY]]))</f>
        <v/>
      </c>
      <c r="S115" s="102" t="str">
        <f>IF(Table1[[#This Row],[DATE SAMPLE DELIVERY]]="","",(CONCATENATE(20,LEFT(Table1[[#This Row],[DATE SAMPLE DELIVERY]],2),"-",MID(Table1[[#This Row],[DATE SAMPLE DELIVERY]],3,2),"-",RIGHT(Table1[[#This Row],[DATE SAMPLE DELIVERY]],2))))</f>
        <v/>
      </c>
      <c r="T115" s="106" t="s">
        <v>206</v>
      </c>
      <c r="U115" s="127"/>
      <c r="V115" s="100"/>
      <c r="W115" s="127"/>
      <c r="X115" s="127"/>
      <c r="Y115" s="127"/>
      <c r="Z115" s="100"/>
      <c r="AA115" s="101"/>
      <c r="AB115" s="127"/>
      <c r="AC115" s="130"/>
      <c r="AD115" s="100"/>
      <c r="AE115" s="127"/>
      <c r="AF115" s="127"/>
      <c r="AG115" s="127"/>
      <c r="AH115" s="127"/>
      <c r="AI115" s="6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row>
    <row r="116" spans="1:60" s="106" customFormat="1" ht="15">
      <c r="A116" s="59" t="str">
        <f>IF(Table1[[#This Row],[SAMPLE ID]]="","",CONCATENATE('Sample information'!B$16," #",RIGHT(Table1[[#This Row],[PLATE]],LEN(Table1[[#This Row],[PLATE]])-2)," ",Table1[[#This Row],[DATE SAMPLE DELIVERY]]))</f>
        <v/>
      </c>
      <c r="B116" s="59" t="str">
        <f>IF(Table1[[#This Row],[SAMPLE ID]]="","",CONCATENATE('Sample information'!B$16,"-",Table1[[#This Row],[SAMPLE ID]]))</f>
        <v/>
      </c>
      <c r="C116" s="29" t="s">
        <v>49</v>
      </c>
      <c r="D116" s="106" t="s">
        <v>150</v>
      </c>
      <c r="E116" s="28"/>
      <c r="F116" s="28"/>
      <c r="G116" s="28"/>
      <c r="H116" s="19"/>
      <c r="I116" s="28"/>
      <c r="J116" s="28"/>
      <c r="K116" s="17">
        <v>0</v>
      </c>
      <c r="L116" s="17">
        <v>0</v>
      </c>
      <c r="M116" s="127"/>
      <c r="N116" s="127" t="str">
        <f>IF(Table1[[#This Row],[SAMPLE ID]]="","",Table1[[#This Row],[VOLUME]])</f>
        <v/>
      </c>
      <c r="O116" s="127" t="str">
        <f>IF(Table1[[#This Row],[SAMPLE ID]]="","",Table1[[#This Row],[CONCENTRATION]]*Table1[[#This Row],[VOLUME]])</f>
        <v/>
      </c>
      <c r="P116" s="127" t="s">
        <v>379</v>
      </c>
      <c r="Q116" s="128" t="s">
        <v>22</v>
      </c>
      <c r="R116" s="127" t="str">
        <f>IF(Table1[[#This Row],[SAMPLE ID]]="","",CONCATENATE('Sample information'!$B$16,"_",Table1[[#This Row],[PLATE]],"_org_",Table1[[#This Row],[DATE SAMPLE DELIVERY]]))</f>
        <v/>
      </c>
      <c r="S116" s="102" t="str">
        <f>IF(Table1[[#This Row],[DATE SAMPLE DELIVERY]]="","",(CONCATENATE(20,LEFT(Table1[[#This Row],[DATE SAMPLE DELIVERY]],2),"-",MID(Table1[[#This Row],[DATE SAMPLE DELIVERY]],3,2),"-",RIGHT(Table1[[#This Row],[DATE SAMPLE DELIVERY]],2))))</f>
        <v/>
      </c>
      <c r="T116" s="106" t="s">
        <v>206</v>
      </c>
      <c r="U116" s="127"/>
      <c r="V116" s="100"/>
      <c r="W116" s="127"/>
      <c r="X116" s="127"/>
      <c r="Y116" s="127"/>
      <c r="Z116" s="100"/>
      <c r="AA116" s="101"/>
      <c r="AB116" s="127"/>
      <c r="AC116" s="130"/>
      <c r="AD116" s="100"/>
      <c r="AE116" s="127"/>
      <c r="AF116" s="127"/>
      <c r="AG116" s="127"/>
      <c r="AH116" s="127"/>
      <c r="AI116" s="6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row>
    <row r="117" spans="1:60" s="106" customFormat="1" ht="15">
      <c r="A117" s="59" t="str">
        <f>IF(Table1[[#This Row],[SAMPLE ID]]="","",CONCATENATE('Sample information'!B$16," #",RIGHT(Table1[[#This Row],[PLATE]],LEN(Table1[[#This Row],[PLATE]])-2)," ",Table1[[#This Row],[DATE SAMPLE DELIVERY]]))</f>
        <v/>
      </c>
      <c r="B117" s="59" t="str">
        <f>IF(Table1[[#This Row],[SAMPLE ID]]="","",CONCATENATE('Sample information'!B$16,"-",Table1[[#This Row],[SAMPLE ID]]))</f>
        <v/>
      </c>
      <c r="C117" s="29" t="s">
        <v>50</v>
      </c>
      <c r="D117" s="106" t="s">
        <v>150</v>
      </c>
      <c r="E117" s="28"/>
      <c r="F117" s="28"/>
      <c r="G117" s="28"/>
      <c r="H117" s="19"/>
      <c r="I117" s="28"/>
      <c r="J117" s="28"/>
      <c r="K117" s="17">
        <v>0</v>
      </c>
      <c r="L117" s="17">
        <v>0</v>
      </c>
      <c r="M117" s="127"/>
      <c r="N117" s="127" t="str">
        <f>IF(Table1[[#This Row],[SAMPLE ID]]="","",Table1[[#This Row],[VOLUME]])</f>
        <v/>
      </c>
      <c r="O117" s="127" t="str">
        <f>IF(Table1[[#This Row],[SAMPLE ID]]="","",Table1[[#This Row],[CONCENTRATION]]*Table1[[#This Row],[VOLUME]])</f>
        <v/>
      </c>
      <c r="P117" s="127" t="s">
        <v>379</v>
      </c>
      <c r="Q117" s="128" t="s">
        <v>22</v>
      </c>
      <c r="R117" s="127" t="str">
        <f>IF(Table1[[#This Row],[SAMPLE ID]]="","",CONCATENATE('Sample information'!$B$16,"_",Table1[[#This Row],[PLATE]],"_org_",Table1[[#This Row],[DATE SAMPLE DELIVERY]]))</f>
        <v/>
      </c>
      <c r="S117" s="102" t="str">
        <f>IF(Table1[[#This Row],[DATE SAMPLE DELIVERY]]="","",(CONCATENATE(20,LEFT(Table1[[#This Row],[DATE SAMPLE DELIVERY]],2),"-",MID(Table1[[#This Row],[DATE SAMPLE DELIVERY]],3,2),"-",RIGHT(Table1[[#This Row],[DATE SAMPLE DELIVERY]],2))))</f>
        <v/>
      </c>
      <c r="T117" s="106" t="s">
        <v>206</v>
      </c>
      <c r="U117" s="127"/>
      <c r="V117" s="100"/>
      <c r="W117" s="127"/>
      <c r="X117" s="127"/>
      <c r="Y117" s="127"/>
      <c r="Z117" s="100"/>
      <c r="AA117" s="101"/>
      <c r="AB117" s="127"/>
      <c r="AC117" s="130"/>
      <c r="AD117" s="100"/>
      <c r="AE117" s="127"/>
      <c r="AF117" s="127"/>
      <c r="AG117" s="127"/>
      <c r="AH117" s="127"/>
      <c r="AI117" s="6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row>
    <row r="118" spans="1:60" s="106" customFormat="1" ht="15">
      <c r="A118" s="59" t="str">
        <f>IF(Table1[[#This Row],[SAMPLE ID]]="","",CONCATENATE('Sample information'!B$16," #",RIGHT(Table1[[#This Row],[PLATE]],LEN(Table1[[#This Row],[PLATE]])-2)," ",Table1[[#This Row],[DATE SAMPLE DELIVERY]]))</f>
        <v/>
      </c>
      <c r="B118" s="59" t="str">
        <f>IF(Table1[[#This Row],[SAMPLE ID]]="","",CONCATENATE('Sample information'!B$16,"-",Table1[[#This Row],[SAMPLE ID]]))</f>
        <v/>
      </c>
      <c r="C118" s="29" t="s">
        <v>51</v>
      </c>
      <c r="D118" s="106" t="s">
        <v>150</v>
      </c>
      <c r="E118" s="28"/>
      <c r="F118" s="28"/>
      <c r="G118" s="28"/>
      <c r="H118" s="19"/>
      <c r="I118" s="28"/>
      <c r="J118" s="28"/>
      <c r="K118" s="17">
        <v>0</v>
      </c>
      <c r="L118" s="17">
        <v>0</v>
      </c>
      <c r="M118" s="127"/>
      <c r="N118" s="127" t="str">
        <f>IF(Table1[[#This Row],[SAMPLE ID]]="","",Table1[[#This Row],[VOLUME]])</f>
        <v/>
      </c>
      <c r="O118" s="127" t="str">
        <f>IF(Table1[[#This Row],[SAMPLE ID]]="","",Table1[[#This Row],[CONCENTRATION]]*Table1[[#This Row],[VOLUME]])</f>
        <v/>
      </c>
      <c r="P118" s="127" t="s">
        <v>379</v>
      </c>
      <c r="Q118" s="128" t="s">
        <v>22</v>
      </c>
      <c r="R118" s="127" t="str">
        <f>IF(Table1[[#This Row],[SAMPLE ID]]="","",CONCATENATE('Sample information'!$B$16,"_",Table1[[#This Row],[PLATE]],"_org_",Table1[[#This Row],[DATE SAMPLE DELIVERY]]))</f>
        <v/>
      </c>
      <c r="S118" s="102" t="str">
        <f>IF(Table1[[#This Row],[DATE SAMPLE DELIVERY]]="","",(CONCATENATE(20,LEFT(Table1[[#This Row],[DATE SAMPLE DELIVERY]],2),"-",MID(Table1[[#This Row],[DATE SAMPLE DELIVERY]],3,2),"-",RIGHT(Table1[[#This Row],[DATE SAMPLE DELIVERY]],2))))</f>
        <v/>
      </c>
      <c r="T118" s="106" t="s">
        <v>206</v>
      </c>
      <c r="U118" s="127"/>
      <c r="V118" s="100"/>
      <c r="W118" s="127"/>
      <c r="X118" s="127"/>
      <c r="Y118" s="127"/>
      <c r="Z118" s="100"/>
      <c r="AA118" s="101"/>
      <c r="AB118" s="127"/>
      <c r="AC118" s="130"/>
      <c r="AD118" s="100"/>
      <c r="AE118" s="127"/>
      <c r="AF118" s="127"/>
      <c r="AG118" s="127"/>
      <c r="AH118" s="127"/>
      <c r="AI118" s="6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row>
    <row r="119" spans="1:60" s="106" customFormat="1" ht="15">
      <c r="A119" s="59" t="str">
        <f>IF(Table1[[#This Row],[SAMPLE ID]]="","",CONCATENATE('Sample information'!B$16," #",RIGHT(Table1[[#This Row],[PLATE]],LEN(Table1[[#This Row],[PLATE]])-2)," ",Table1[[#This Row],[DATE SAMPLE DELIVERY]]))</f>
        <v/>
      </c>
      <c r="B119" s="59" t="str">
        <f>IF(Table1[[#This Row],[SAMPLE ID]]="","",CONCATENATE('Sample information'!B$16,"-",Table1[[#This Row],[SAMPLE ID]]))</f>
        <v/>
      </c>
      <c r="C119" s="29" t="s">
        <v>52</v>
      </c>
      <c r="D119" s="106" t="s">
        <v>150</v>
      </c>
      <c r="E119" s="28"/>
      <c r="F119" s="28"/>
      <c r="G119" s="28"/>
      <c r="H119" s="19"/>
      <c r="I119" s="28"/>
      <c r="J119" s="28"/>
      <c r="K119" s="17">
        <v>0</v>
      </c>
      <c r="L119" s="17">
        <v>0</v>
      </c>
      <c r="M119" s="127"/>
      <c r="N119" s="127" t="str">
        <f>IF(Table1[[#This Row],[SAMPLE ID]]="","",Table1[[#This Row],[VOLUME]])</f>
        <v/>
      </c>
      <c r="O119" s="127" t="str">
        <f>IF(Table1[[#This Row],[SAMPLE ID]]="","",Table1[[#This Row],[CONCENTRATION]]*Table1[[#This Row],[VOLUME]])</f>
        <v/>
      </c>
      <c r="P119" s="127" t="s">
        <v>379</v>
      </c>
      <c r="Q119" s="128" t="s">
        <v>22</v>
      </c>
      <c r="R119" s="127" t="str">
        <f>IF(Table1[[#This Row],[SAMPLE ID]]="","",CONCATENATE('Sample information'!$B$16,"_",Table1[[#This Row],[PLATE]],"_org_",Table1[[#This Row],[DATE SAMPLE DELIVERY]]))</f>
        <v/>
      </c>
      <c r="S119" s="102" t="str">
        <f>IF(Table1[[#This Row],[DATE SAMPLE DELIVERY]]="","",(CONCATENATE(20,LEFT(Table1[[#This Row],[DATE SAMPLE DELIVERY]],2),"-",MID(Table1[[#This Row],[DATE SAMPLE DELIVERY]],3,2),"-",RIGHT(Table1[[#This Row],[DATE SAMPLE DELIVERY]],2))))</f>
        <v/>
      </c>
      <c r="T119" s="106" t="s">
        <v>206</v>
      </c>
      <c r="U119" s="127"/>
      <c r="V119" s="100"/>
      <c r="W119" s="127"/>
      <c r="X119" s="127"/>
      <c r="Y119" s="127"/>
      <c r="Z119" s="100"/>
      <c r="AA119" s="101"/>
      <c r="AB119" s="127"/>
      <c r="AC119" s="130"/>
      <c r="AD119" s="100"/>
      <c r="AE119" s="127"/>
      <c r="AF119" s="127"/>
      <c r="AG119" s="127"/>
      <c r="AH119" s="127"/>
      <c r="AI119" s="6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row>
    <row r="120" spans="1:60" s="106" customFormat="1" ht="15">
      <c r="A120" s="59" t="str">
        <f>IF(Table1[[#This Row],[SAMPLE ID]]="","",CONCATENATE('Sample information'!B$16," #",RIGHT(Table1[[#This Row],[PLATE]],LEN(Table1[[#This Row],[PLATE]])-2)," ",Table1[[#This Row],[DATE SAMPLE DELIVERY]]))</f>
        <v/>
      </c>
      <c r="B120" s="59" t="str">
        <f>IF(Table1[[#This Row],[SAMPLE ID]]="","",CONCATENATE('Sample information'!B$16,"-",Table1[[#This Row],[SAMPLE ID]]))</f>
        <v/>
      </c>
      <c r="C120" s="29" t="s">
        <v>53</v>
      </c>
      <c r="D120" s="106" t="s">
        <v>150</v>
      </c>
      <c r="E120" s="28"/>
      <c r="F120" s="28"/>
      <c r="G120" s="28"/>
      <c r="H120" s="19"/>
      <c r="I120" s="28"/>
      <c r="J120" s="28"/>
      <c r="K120" s="17">
        <v>0</v>
      </c>
      <c r="L120" s="17">
        <v>0</v>
      </c>
      <c r="M120" s="127"/>
      <c r="N120" s="127" t="str">
        <f>IF(Table1[[#This Row],[SAMPLE ID]]="","",Table1[[#This Row],[VOLUME]])</f>
        <v/>
      </c>
      <c r="O120" s="127" t="str">
        <f>IF(Table1[[#This Row],[SAMPLE ID]]="","",Table1[[#This Row],[CONCENTRATION]]*Table1[[#This Row],[VOLUME]])</f>
        <v/>
      </c>
      <c r="P120" s="127" t="s">
        <v>379</v>
      </c>
      <c r="Q120" s="128" t="s">
        <v>22</v>
      </c>
      <c r="R120" s="127" t="str">
        <f>IF(Table1[[#This Row],[SAMPLE ID]]="","",CONCATENATE('Sample information'!$B$16,"_",Table1[[#This Row],[PLATE]],"_org_",Table1[[#This Row],[DATE SAMPLE DELIVERY]]))</f>
        <v/>
      </c>
      <c r="S120" s="102" t="str">
        <f>IF(Table1[[#This Row],[DATE SAMPLE DELIVERY]]="","",(CONCATENATE(20,LEFT(Table1[[#This Row],[DATE SAMPLE DELIVERY]],2),"-",MID(Table1[[#This Row],[DATE SAMPLE DELIVERY]],3,2),"-",RIGHT(Table1[[#This Row],[DATE SAMPLE DELIVERY]],2))))</f>
        <v/>
      </c>
      <c r="T120" s="106" t="s">
        <v>206</v>
      </c>
      <c r="U120" s="127"/>
      <c r="V120" s="100"/>
      <c r="W120" s="127"/>
      <c r="X120" s="127"/>
      <c r="Y120" s="127"/>
      <c r="Z120" s="100"/>
      <c r="AA120" s="101"/>
      <c r="AB120" s="127"/>
      <c r="AC120" s="130"/>
      <c r="AD120" s="100"/>
      <c r="AE120" s="127"/>
      <c r="AF120" s="127"/>
      <c r="AG120" s="127"/>
      <c r="AH120" s="127"/>
      <c r="AI120" s="6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row>
    <row r="121" spans="1:60" s="106" customFormat="1" ht="15">
      <c r="A121" s="59" t="str">
        <f>IF(Table1[[#This Row],[SAMPLE ID]]="","",CONCATENATE('Sample information'!B$16," #",RIGHT(Table1[[#This Row],[PLATE]],LEN(Table1[[#This Row],[PLATE]])-2)," ",Table1[[#This Row],[DATE SAMPLE DELIVERY]]))</f>
        <v/>
      </c>
      <c r="B121" s="59" t="str">
        <f>IF(Table1[[#This Row],[SAMPLE ID]]="","",CONCATENATE('Sample information'!B$16,"-",Table1[[#This Row],[SAMPLE ID]]))</f>
        <v/>
      </c>
      <c r="C121" s="29" t="s">
        <v>54</v>
      </c>
      <c r="D121" s="106" t="s">
        <v>150</v>
      </c>
      <c r="E121" s="28"/>
      <c r="F121" s="28"/>
      <c r="G121" s="28"/>
      <c r="H121" s="19"/>
      <c r="I121" s="28"/>
      <c r="J121" s="28"/>
      <c r="K121" s="17">
        <v>0</v>
      </c>
      <c r="L121" s="17">
        <v>0</v>
      </c>
      <c r="M121" s="127"/>
      <c r="N121" s="127" t="str">
        <f>IF(Table1[[#This Row],[SAMPLE ID]]="","",Table1[[#This Row],[VOLUME]])</f>
        <v/>
      </c>
      <c r="O121" s="127" t="str">
        <f>IF(Table1[[#This Row],[SAMPLE ID]]="","",Table1[[#This Row],[CONCENTRATION]]*Table1[[#This Row],[VOLUME]])</f>
        <v/>
      </c>
      <c r="P121" s="127" t="s">
        <v>379</v>
      </c>
      <c r="Q121" s="128" t="s">
        <v>22</v>
      </c>
      <c r="R121" s="127" t="str">
        <f>IF(Table1[[#This Row],[SAMPLE ID]]="","",CONCATENATE('Sample information'!$B$16,"_",Table1[[#This Row],[PLATE]],"_org_",Table1[[#This Row],[DATE SAMPLE DELIVERY]]))</f>
        <v/>
      </c>
      <c r="S121" s="102" t="str">
        <f>IF(Table1[[#This Row],[DATE SAMPLE DELIVERY]]="","",(CONCATENATE(20,LEFT(Table1[[#This Row],[DATE SAMPLE DELIVERY]],2),"-",MID(Table1[[#This Row],[DATE SAMPLE DELIVERY]],3,2),"-",RIGHT(Table1[[#This Row],[DATE SAMPLE DELIVERY]],2))))</f>
        <v/>
      </c>
      <c r="T121" s="106" t="s">
        <v>206</v>
      </c>
      <c r="U121" s="127"/>
      <c r="V121" s="100"/>
      <c r="W121" s="127"/>
      <c r="X121" s="127"/>
      <c r="Y121" s="127"/>
      <c r="Z121" s="100"/>
      <c r="AA121" s="101"/>
      <c r="AB121" s="127"/>
      <c r="AC121" s="130"/>
      <c r="AD121" s="100"/>
      <c r="AE121" s="127"/>
      <c r="AF121" s="127"/>
      <c r="AG121" s="127"/>
      <c r="AH121" s="127"/>
      <c r="AI121" s="6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row>
    <row r="122" spans="1:60" s="106" customFormat="1" ht="15">
      <c r="A122" s="59" t="str">
        <f>IF(Table1[[#This Row],[SAMPLE ID]]="","",CONCATENATE('Sample information'!B$16," #",RIGHT(Table1[[#This Row],[PLATE]],LEN(Table1[[#This Row],[PLATE]])-2)," ",Table1[[#This Row],[DATE SAMPLE DELIVERY]]))</f>
        <v/>
      </c>
      <c r="B122" s="59" t="str">
        <f>IF(Table1[[#This Row],[SAMPLE ID]]="","",CONCATENATE('Sample information'!B$16,"-",Table1[[#This Row],[SAMPLE ID]]))</f>
        <v/>
      </c>
      <c r="C122" s="29" t="s">
        <v>55</v>
      </c>
      <c r="D122" s="106" t="s">
        <v>150</v>
      </c>
      <c r="E122" s="28"/>
      <c r="F122" s="28"/>
      <c r="G122" s="28"/>
      <c r="H122" s="19"/>
      <c r="I122" s="28"/>
      <c r="J122" s="28"/>
      <c r="K122" s="17">
        <v>0</v>
      </c>
      <c r="L122" s="17">
        <v>0</v>
      </c>
      <c r="M122" s="127"/>
      <c r="N122" s="127" t="str">
        <f>IF(Table1[[#This Row],[SAMPLE ID]]="","",Table1[[#This Row],[VOLUME]])</f>
        <v/>
      </c>
      <c r="O122" s="127" t="str">
        <f>IF(Table1[[#This Row],[SAMPLE ID]]="","",Table1[[#This Row],[CONCENTRATION]]*Table1[[#This Row],[VOLUME]])</f>
        <v/>
      </c>
      <c r="P122" s="127" t="s">
        <v>379</v>
      </c>
      <c r="Q122" s="128" t="s">
        <v>22</v>
      </c>
      <c r="R122" s="127" t="str">
        <f>IF(Table1[[#This Row],[SAMPLE ID]]="","",CONCATENATE('Sample information'!$B$16,"_",Table1[[#This Row],[PLATE]],"_org_",Table1[[#This Row],[DATE SAMPLE DELIVERY]]))</f>
        <v/>
      </c>
      <c r="S122" s="102" t="str">
        <f>IF(Table1[[#This Row],[DATE SAMPLE DELIVERY]]="","",(CONCATENATE(20,LEFT(Table1[[#This Row],[DATE SAMPLE DELIVERY]],2),"-",MID(Table1[[#This Row],[DATE SAMPLE DELIVERY]],3,2),"-",RIGHT(Table1[[#This Row],[DATE SAMPLE DELIVERY]],2))))</f>
        <v/>
      </c>
      <c r="T122" s="106" t="s">
        <v>206</v>
      </c>
      <c r="U122" s="127"/>
      <c r="V122" s="100"/>
      <c r="W122" s="127"/>
      <c r="X122" s="127"/>
      <c r="Y122" s="127"/>
      <c r="Z122" s="100"/>
      <c r="AA122" s="101"/>
      <c r="AB122" s="127"/>
      <c r="AC122" s="130"/>
      <c r="AD122" s="100"/>
      <c r="AE122" s="127"/>
      <c r="AF122" s="127"/>
      <c r="AG122" s="127"/>
      <c r="AH122" s="127"/>
      <c r="AI122" s="6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row>
    <row r="123" spans="1:60" s="106" customFormat="1" ht="15">
      <c r="A123" s="59" t="str">
        <f>IF(Table1[[#This Row],[SAMPLE ID]]="","",CONCATENATE('Sample information'!B$16," #",RIGHT(Table1[[#This Row],[PLATE]],LEN(Table1[[#This Row],[PLATE]])-2)," ",Table1[[#This Row],[DATE SAMPLE DELIVERY]]))</f>
        <v/>
      </c>
      <c r="B123" s="59" t="str">
        <f>IF(Table1[[#This Row],[SAMPLE ID]]="","",CONCATENATE('Sample information'!B$16,"-",Table1[[#This Row],[SAMPLE ID]]))</f>
        <v/>
      </c>
      <c r="C123" s="29" t="s">
        <v>56</v>
      </c>
      <c r="D123" s="106" t="s">
        <v>150</v>
      </c>
      <c r="E123" s="28"/>
      <c r="F123" s="28"/>
      <c r="G123" s="28"/>
      <c r="H123" s="19"/>
      <c r="I123" s="28"/>
      <c r="J123" s="28"/>
      <c r="K123" s="17">
        <v>0</v>
      </c>
      <c r="L123" s="17">
        <v>0</v>
      </c>
      <c r="M123" s="127"/>
      <c r="N123" s="127" t="str">
        <f>IF(Table1[[#This Row],[SAMPLE ID]]="","",Table1[[#This Row],[VOLUME]])</f>
        <v/>
      </c>
      <c r="O123" s="127" t="str">
        <f>IF(Table1[[#This Row],[SAMPLE ID]]="","",Table1[[#This Row],[CONCENTRATION]]*Table1[[#This Row],[VOLUME]])</f>
        <v/>
      </c>
      <c r="P123" s="127" t="s">
        <v>379</v>
      </c>
      <c r="Q123" s="128" t="s">
        <v>22</v>
      </c>
      <c r="R123" s="127" t="str">
        <f>IF(Table1[[#This Row],[SAMPLE ID]]="","",CONCATENATE('Sample information'!$B$16,"_",Table1[[#This Row],[PLATE]],"_org_",Table1[[#This Row],[DATE SAMPLE DELIVERY]]))</f>
        <v/>
      </c>
      <c r="S123" s="102" t="str">
        <f>IF(Table1[[#This Row],[DATE SAMPLE DELIVERY]]="","",(CONCATENATE(20,LEFT(Table1[[#This Row],[DATE SAMPLE DELIVERY]],2),"-",MID(Table1[[#This Row],[DATE SAMPLE DELIVERY]],3,2),"-",RIGHT(Table1[[#This Row],[DATE SAMPLE DELIVERY]],2))))</f>
        <v/>
      </c>
      <c r="T123" s="106" t="s">
        <v>206</v>
      </c>
      <c r="U123" s="127"/>
      <c r="V123" s="100"/>
      <c r="W123" s="127"/>
      <c r="X123" s="127"/>
      <c r="Y123" s="127"/>
      <c r="Z123" s="100"/>
      <c r="AA123" s="101"/>
      <c r="AB123" s="127"/>
      <c r="AC123" s="130"/>
      <c r="AD123" s="100"/>
      <c r="AE123" s="127"/>
      <c r="AF123" s="127"/>
      <c r="AG123" s="127"/>
      <c r="AH123" s="127"/>
      <c r="AI123" s="6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row>
    <row r="124" spans="1:60" s="106" customFormat="1" ht="15">
      <c r="A124" s="59" t="str">
        <f>IF(Table1[[#This Row],[SAMPLE ID]]="","",CONCATENATE('Sample information'!B$16," #",RIGHT(Table1[[#This Row],[PLATE]],LEN(Table1[[#This Row],[PLATE]])-2)," ",Table1[[#This Row],[DATE SAMPLE DELIVERY]]))</f>
        <v/>
      </c>
      <c r="B124" s="59" t="str">
        <f>IF(Table1[[#This Row],[SAMPLE ID]]="","",CONCATENATE('Sample information'!B$16,"-",Table1[[#This Row],[SAMPLE ID]]))</f>
        <v/>
      </c>
      <c r="C124" s="29" t="s">
        <v>57</v>
      </c>
      <c r="D124" s="106" t="s">
        <v>150</v>
      </c>
      <c r="E124" s="28"/>
      <c r="F124" s="28"/>
      <c r="G124" s="28"/>
      <c r="H124" s="19"/>
      <c r="I124" s="28"/>
      <c r="J124" s="28"/>
      <c r="K124" s="17">
        <v>0</v>
      </c>
      <c r="L124" s="17">
        <v>0</v>
      </c>
      <c r="M124" s="127"/>
      <c r="N124" s="127" t="str">
        <f>IF(Table1[[#This Row],[SAMPLE ID]]="","",Table1[[#This Row],[VOLUME]])</f>
        <v/>
      </c>
      <c r="O124" s="127" t="str">
        <f>IF(Table1[[#This Row],[SAMPLE ID]]="","",Table1[[#This Row],[CONCENTRATION]]*Table1[[#This Row],[VOLUME]])</f>
        <v/>
      </c>
      <c r="P124" s="127" t="s">
        <v>379</v>
      </c>
      <c r="Q124" s="128" t="s">
        <v>22</v>
      </c>
      <c r="R124" s="127" t="str">
        <f>IF(Table1[[#This Row],[SAMPLE ID]]="","",CONCATENATE('Sample information'!$B$16,"_",Table1[[#This Row],[PLATE]],"_org_",Table1[[#This Row],[DATE SAMPLE DELIVERY]]))</f>
        <v/>
      </c>
      <c r="S124" s="102" t="str">
        <f>IF(Table1[[#This Row],[DATE SAMPLE DELIVERY]]="","",(CONCATENATE(20,LEFT(Table1[[#This Row],[DATE SAMPLE DELIVERY]],2),"-",MID(Table1[[#This Row],[DATE SAMPLE DELIVERY]],3,2),"-",RIGHT(Table1[[#This Row],[DATE SAMPLE DELIVERY]],2))))</f>
        <v/>
      </c>
      <c r="T124" s="106" t="s">
        <v>206</v>
      </c>
      <c r="U124" s="127"/>
      <c r="V124" s="100"/>
      <c r="W124" s="127"/>
      <c r="X124" s="127"/>
      <c r="Y124" s="127"/>
      <c r="Z124" s="100"/>
      <c r="AA124" s="101"/>
      <c r="AB124" s="127"/>
      <c r="AC124" s="130"/>
      <c r="AD124" s="100"/>
      <c r="AE124" s="127"/>
      <c r="AF124" s="127"/>
      <c r="AG124" s="127"/>
      <c r="AH124" s="127"/>
      <c r="AI124" s="6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row>
    <row r="125" spans="1:60" s="106" customFormat="1" ht="15">
      <c r="A125" s="59" t="str">
        <f>IF(Table1[[#This Row],[SAMPLE ID]]="","",CONCATENATE('Sample information'!B$16," #",RIGHT(Table1[[#This Row],[PLATE]],LEN(Table1[[#This Row],[PLATE]])-2)," ",Table1[[#This Row],[DATE SAMPLE DELIVERY]]))</f>
        <v/>
      </c>
      <c r="B125" s="59" t="str">
        <f>IF(Table1[[#This Row],[SAMPLE ID]]="","",CONCATENATE('Sample information'!B$16,"-",Table1[[#This Row],[SAMPLE ID]]))</f>
        <v/>
      </c>
      <c r="C125" s="29" t="s">
        <v>58</v>
      </c>
      <c r="D125" s="106" t="s">
        <v>150</v>
      </c>
      <c r="E125" s="28"/>
      <c r="F125" s="28"/>
      <c r="G125" s="28"/>
      <c r="H125" s="19"/>
      <c r="I125" s="28"/>
      <c r="J125" s="28"/>
      <c r="K125" s="17">
        <v>0</v>
      </c>
      <c r="L125" s="17">
        <v>0</v>
      </c>
      <c r="M125" s="127"/>
      <c r="N125" s="127" t="str">
        <f>IF(Table1[[#This Row],[SAMPLE ID]]="","",Table1[[#This Row],[VOLUME]])</f>
        <v/>
      </c>
      <c r="O125" s="127" t="str">
        <f>IF(Table1[[#This Row],[SAMPLE ID]]="","",Table1[[#This Row],[CONCENTRATION]]*Table1[[#This Row],[VOLUME]])</f>
        <v/>
      </c>
      <c r="P125" s="127" t="s">
        <v>379</v>
      </c>
      <c r="Q125" s="128" t="s">
        <v>22</v>
      </c>
      <c r="R125" s="127" t="str">
        <f>IF(Table1[[#This Row],[SAMPLE ID]]="","",CONCATENATE('Sample information'!$B$16,"_",Table1[[#This Row],[PLATE]],"_org_",Table1[[#This Row],[DATE SAMPLE DELIVERY]]))</f>
        <v/>
      </c>
      <c r="S125" s="102" t="str">
        <f>IF(Table1[[#This Row],[DATE SAMPLE DELIVERY]]="","",(CONCATENATE(20,LEFT(Table1[[#This Row],[DATE SAMPLE DELIVERY]],2),"-",MID(Table1[[#This Row],[DATE SAMPLE DELIVERY]],3,2),"-",RIGHT(Table1[[#This Row],[DATE SAMPLE DELIVERY]],2))))</f>
        <v/>
      </c>
      <c r="T125" s="106" t="s">
        <v>206</v>
      </c>
      <c r="U125" s="127"/>
      <c r="V125" s="100"/>
      <c r="W125" s="127"/>
      <c r="X125" s="127"/>
      <c r="Y125" s="127"/>
      <c r="Z125" s="100"/>
      <c r="AA125" s="101"/>
      <c r="AB125" s="127"/>
      <c r="AC125" s="130"/>
      <c r="AD125" s="100"/>
      <c r="AE125" s="127"/>
      <c r="AF125" s="127"/>
      <c r="AG125" s="127"/>
      <c r="AH125" s="127"/>
      <c r="AI125" s="6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row>
    <row r="126" spans="1:60" s="106" customFormat="1" ht="15">
      <c r="A126" s="59" t="str">
        <f>IF(Table1[[#This Row],[SAMPLE ID]]="","",CONCATENATE('Sample information'!B$16," #",RIGHT(Table1[[#This Row],[PLATE]],LEN(Table1[[#This Row],[PLATE]])-2)," ",Table1[[#This Row],[DATE SAMPLE DELIVERY]]))</f>
        <v/>
      </c>
      <c r="B126" s="59" t="str">
        <f>IF(Table1[[#This Row],[SAMPLE ID]]="","",CONCATENATE('Sample information'!B$16,"-",Table1[[#This Row],[SAMPLE ID]]))</f>
        <v/>
      </c>
      <c r="C126" s="29" t="s">
        <v>59</v>
      </c>
      <c r="D126" s="106" t="s">
        <v>150</v>
      </c>
      <c r="E126" s="28"/>
      <c r="F126" s="28"/>
      <c r="G126" s="28"/>
      <c r="H126" s="19"/>
      <c r="I126" s="28"/>
      <c r="J126" s="28"/>
      <c r="K126" s="17">
        <v>0</v>
      </c>
      <c r="L126" s="17">
        <v>0</v>
      </c>
      <c r="M126" s="127"/>
      <c r="N126" s="127" t="str">
        <f>IF(Table1[[#This Row],[SAMPLE ID]]="","",Table1[[#This Row],[VOLUME]])</f>
        <v/>
      </c>
      <c r="O126" s="127" t="str">
        <f>IF(Table1[[#This Row],[SAMPLE ID]]="","",Table1[[#This Row],[CONCENTRATION]]*Table1[[#This Row],[VOLUME]])</f>
        <v/>
      </c>
      <c r="P126" s="127" t="s">
        <v>379</v>
      </c>
      <c r="Q126" s="128" t="s">
        <v>22</v>
      </c>
      <c r="R126" s="127" t="str">
        <f>IF(Table1[[#This Row],[SAMPLE ID]]="","",CONCATENATE('Sample information'!$B$16,"_",Table1[[#This Row],[PLATE]],"_org_",Table1[[#This Row],[DATE SAMPLE DELIVERY]]))</f>
        <v/>
      </c>
      <c r="S126" s="102" t="str">
        <f>IF(Table1[[#This Row],[DATE SAMPLE DELIVERY]]="","",(CONCATENATE(20,LEFT(Table1[[#This Row],[DATE SAMPLE DELIVERY]],2),"-",MID(Table1[[#This Row],[DATE SAMPLE DELIVERY]],3,2),"-",RIGHT(Table1[[#This Row],[DATE SAMPLE DELIVERY]],2))))</f>
        <v/>
      </c>
      <c r="T126" s="106" t="s">
        <v>206</v>
      </c>
      <c r="U126" s="127"/>
      <c r="V126" s="100"/>
      <c r="W126" s="127"/>
      <c r="X126" s="127"/>
      <c r="Y126" s="127"/>
      <c r="Z126" s="100"/>
      <c r="AA126" s="101"/>
      <c r="AB126" s="127"/>
      <c r="AC126" s="130"/>
      <c r="AD126" s="100"/>
      <c r="AE126" s="127"/>
      <c r="AF126" s="127"/>
      <c r="AG126" s="127"/>
      <c r="AH126" s="127"/>
      <c r="AI126" s="6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row>
    <row r="127" spans="1:60" s="106" customFormat="1" ht="15">
      <c r="A127" s="59" t="str">
        <f>IF(Table1[[#This Row],[SAMPLE ID]]="","",CONCATENATE('Sample information'!B$16," #",RIGHT(Table1[[#This Row],[PLATE]],LEN(Table1[[#This Row],[PLATE]])-2)," ",Table1[[#This Row],[DATE SAMPLE DELIVERY]]))</f>
        <v/>
      </c>
      <c r="B127" s="59" t="str">
        <f>IF(Table1[[#This Row],[SAMPLE ID]]="","",CONCATENATE('Sample information'!B$16,"-",Table1[[#This Row],[SAMPLE ID]]))</f>
        <v/>
      </c>
      <c r="C127" s="29" t="s">
        <v>60</v>
      </c>
      <c r="D127" s="106" t="s">
        <v>150</v>
      </c>
      <c r="E127" s="28"/>
      <c r="F127" s="28"/>
      <c r="G127" s="28"/>
      <c r="H127" s="19"/>
      <c r="I127" s="28"/>
      <c r="J127" s="28"/>
      <c r="K127" s="17">
        <v>0</v>
      </c>
      <c r="L127" s="17">
        <v>0</v>
      </c>
      <c r="M127" s="127"/>
      <c r="N127" s="127" t="str">
        <f>IF(Table1[[#This Row],[SAMPLE ID]]="","",Table1[[#This Row],[VOLUME]])</f>
        <v/>
      </c>
      <c r="O127" s="127" t="str">
        <f>IF(Table1[[#This Row],[SAMPLE ID]]="","",Table1[[#This Row],[CONCENTRATION]]*Table1[[#This Row],[VOLUME]])</f>
        <v/>
      </c>
      <c r="P127" s="127" t="s">
        <v>379</v>
      </c>
      <c r="Q127" s="128" t="s">
        <v>22</v>
      </c>
      <c r="R127" s="127" t="str">
        <f>IF(Table1[[#This Row],[SAMPLE ID]]="","",CONCATENATE('Sample information'!$B$16,"_",Table1[[#This Row],[PLATE]],"_org_",Table1[[#This Row],[DATE SAMPLE DELIVERY]]))</f>
        <v/>
      </c>
      <c r="S127" s="102" t="str">
        <f>IF(Table1[[#This Row],[DATE SAMPLE DELIVERY]]="","",(CONCATENATE(20,LEFT(Table1[[#This Row],[DATE SAMPLE DELIVERY]],2),"-",MID(Table1[[#This Row],[DATE SAMPLE DELIVERY]],3,2),"-",RIGHT(Table1[[#This Row],[DATE SAMPLE DELIVERY]],2))))</f>
        <v/>
      </c>
      <c r="T127" s="106" t="s">
        <v>206</v>
      </c>
      <c r="U127" s="127"/>
      <c r="V127" s="100"/>
      <c r="W127" s="127"/>
      <c r="X127" s="127"/>
      <c r="Y127" s="127"/>
      <c r="Z127" s="100"/>
      <c r="AA127" s="101"/>
      <c r="AB127" s="127"/>
      <c r="AC127" s="130"/>
      <c r="AD127" s="100"/>
      <c r="AE127" s="127"/>
      <c r="AF127" s="127"/>
      <c r="AG127" s="127"/>
      <c r="AH127" s="127"/>
      <c r="AI127" s="6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row>
    <row r="128" spans="1:60" s="106" customFormat="1" ht="15">
      <c r="A128" s="59" t="str">
        <f>IF(Table1[[#This Row],[SAMPLE ID]]="","",CONCATENATE('Sample information'!B$16," #",RIGHT(Table1[[#This Row],[PLATE]],LEN(Table1[[#This Row],[PLATE]])-2)," ",Table1[[#This Row],[DATE SAMPLE DELIVERY]]))</f>
        <v/>
      </c>
      <c r="B128" s="59" t="str">
        <f>IF(Table1[[#This Row],[SAMPLE ID]]="","",CONCATENATE('Sample information'!B$16,"-",Table1[[#This Row],[SAMPLE ID]]))</f>
        <v/>
      </c>
      <c r="C128" s="29" t="s">
        <v>61</v>
      </c>
      <c r="D128" s="106" t="s">
        <v>150</v>
      </c>
      <c r="E128" s="28"/>
      <c r="F128" s="28"/>
      <c r="G128" s="28"/>
      <c r="H128" s="19"/>
      <c r="I128" s="28"/>
      <c r="J128" s="28"/>
      <c r="K128" s="17">
        <v>0</v>
      </c>
      <c r="L128" s="17">
        <v>0</v>
      </c>
      <c r="M128" s="127"/>
      <c r="N128" s="127" t="str">
        <f>IF(Table1[[#This Row],[SAMPLE ID]]="","",Table1[[#This Row],[VOLUME]])</f>
        <v/>
      </c>
      <c r="O128" s="127" t="str">
        <f>IF(Table1[[#This Row],[SAMPLE ID]]="","",Table1[[#This Row],[CONCENTRATION]]*Table1[[#This Row],[VOLUME]])</f>
        <v/>
      </c>
      <c r="P128" s="127" t="s">
        <v>379</v>
      </c>
      <c r="Q128" s="128" t="s">
        <v>22</v>
      </c>
      <c r="R128" s="127" t="str">
        <f>IF(Table1[[#This Row],[SAMPLE ID]]="","",CONCATENATE('Sample information'!$B$16,"_",Table1[[#This Row],[PLATE]],"_org_",Table1[[#This Row],[DATE SAMPLE DELIVERY]]))</f>
        <v/>
      </c>
      <c r="S128" s="102" t="str">
        <f>IF(Table1[[#This Row],[DATE SAMPLE DELIVERY]]="","",(CONCATENATE(20,LEFT(Table1[[#This Row],[DATE SAMPLE DELIVERY]],2),"-",MID(Table1[[#This Row],[DATE SAMPLE DELIVERY]],3,2),"-",RIGHT(Table1[[#This Row],[DATE SAMPLE DELIVERY]],2))))</f>
        <v/>
      </c>
      <c r="T128" s="106" t="s">
        <v>206</v>
      </c>
      <c r="U128" s="127"/>
      <c r="V128" s="100"/>
      <c r="W128" s="127"/>
      <c r="X128" s="127"/>
      <c r="Y128" s="127"/>
      <c r="Z128" s="100"/>
      <c r="AA128" s="101"/>
      <c r="AB128" s="127"/>
      <c r="AC128" s="130"/>
      <c r="AD128" s="100"/>
      <c r="AE128" s="127"/>
      <c r="AF128" s="127"/>
      <c r="AG128" s="127"/>
      <c r="AH128" s="127"/>
      <c r="AI128" s="6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row>
    <row r="129" spans="1:60" s="106" customFormat="1" ht="15">
      <c r="A129" s="59" t="str">
        <f>IF(Table1[[#This Row],[SAMPLE ID]]="","",CONCATENATE('Sample information'!B$16," #",RIGHT(Table1[[#This Row],[PLATE]],LEN(Table1[[#This Row],[PLATE]])-2)," ",Table1[[#This Row],[DATE SAMPLE DELIVERY]]))</f>
        <v/>
      </c>
      <c r="B129" s="59" t="str">
        <f>IF(Table1[[#This Row],[SAMPLE ID]]="","",CONCATENATE('Sample information'!B$16,"-",Table1[[#This Row],[SAMPLE ID]]))</f>
        <v/>
      </c>
      <c r="C129" s="29" t="s">
        <v>62</v>
      </c>
      <c r="D129" s="106" t="s">
        <v>150</v>
      </c>
      <c r="E129" s="28"/>
      <c r="F129" s="28"/>
      <c r="G129" s="28"/>
      <c r="H129" s="19"/>
      <c r="I129" s="28"/>
      <c r="J129" s="28"/>
      <c r="K129" s="17">
        <v>0</v>
      </c>
      <c r="L129" s="17">
        <v>0</v>
      </c>
      <c r="M129" s="127"/>
      <c r="N129" s="127" t="str">
        <f>IF(Table1[[#This Row],[SAMPLE ID]]="","",Table1[[#This Row],[VOLUME]])</f>
        <v/>
      </c>
      <c r="O129" s="127" t="str">
        <f>IF(Table1[[#This Row],[SAMPLE ID]]="","",Table1[[#This Row],[CONCENTRATION]]*Table1[[#This Row],[VOLUME]])</f>
        <v/>
      </c>
      <c r="P129" s="127" t="s">
        <v>379</v>
      </c>
      <c r="Q129" s="128" t="s">
        <v>22</v>
      </c>
      <c r="R129" s="127" t="str">
        <f>IF(Table1[[#This Row],[SAMPLE ID]]="","",CONCATENATE('Sample information'!$B$16,"_",Table1[[#This Row],[PLATE]],"_org_",Table1[[#This Row],[DATE SAMPLE DELIVERY]]))</f>
        <v/>
      </c>
      <c r="S129" s="102" t="str">
        <f>IF(Table1[[#This Row],[DATE SAMPLE DELIVERY]]="","",(CONCATENATE(20,LEFT(Table1[[#This Row],[DATE SAMPLE DELIVERY]],2),"-",MID(Table1[[#This Row],[DATE SAMPLE DELIVERY]],3,2),"-",RIGHT(Table1[[#This Row],[DATE SAMPLE DELIVERY]],2))))</f>
        <v/>
      </c>
      <c r="T129" s="106" t="s">
        <v>206</v>
      </c>
      <c r="U129" s="127"/>
      <c r="V129" s="100"/>
      <c r="W129" s="127"/>
      <c r="X129" s="127"/>
      <c r="Y129" s="127"/>
      <c r="Z129" s="100"/>
      <c r="AA129" s="101"/>
      <c r="AB129" s="127"/>
      <c r="AC129" s="130"/>
      <c r="AD129" s="100"/>
      <c r="AE129" s="127"/>
      <c r="AF129" s="127"/>
      <c r="AG129" s="127"/>
      <c r="AH129" s="127"/>
      <c r="AI129" s="6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row>
    <row r="130" spans="1:60" s="106" customFormat="1" ht="15">
      <c r="A130" s="59" t="str">
        <f>IF(Table1[[#This Row],[SAMPLE ID]]="","",CONCATENATE('Sample information'!B$16," #",RIGHT(Table1[[#This Row],[PLATE]],LEN(Table1[[#This Row],[PLATE]])-2)," ",Table1[[#This Row],[DATE SAMPLE DELIVERY]]))</f>
        <v/>
      </c>
      <c r="B130" s="59" t="str">
        <f>IF(Table1[[#This Row],[SAMPLE ID]]="","",CONCATENATE('Sample information'!B$16,"-",Table1[[#This Row],[SAMPLE ID]]))</f>
        <v/>
      </c>
      <c r="C130" s="29" t="s">
        <v>63</v>
      </c>
      <c r="D130" s="106" t="s">
        <v>150</v>
      </c>
      <c r="E130" s="28"/>
      <c r="F130" s="28"/>
      <c r="G130" s="28"/>
      <c r="H130" s="19"/>
      <c r="I130" s="28"/>
      <c r="J130" s="28"/>
      <c r="K130" s="17">
        <v>0</v>
      </c>
      <c r="L130" s="17">
        <v>0</v>
      </c>
      <c r="M130" s="127"/>
      <c r="N130" s="127" t="str">
        <f>IF(Table1[[#This Row],[SAMPLE ID]]="","",Table1[[#This Row],[VOLUME]])</f>
        <v/>
      </c>
      <c r="O130" s="127" t="str">
        <f>IF(Table1[[#This Row],[SAMPLE ID]]="","",Table1[[#This Row],[CONCENTRATION]]*Table1[[#This Row],[VOLUME]])</f>
        <v/>
      </c>
      <c r="P130" s="127" t="s">
        <v>379</v>
      </c>
      <c r="Q130" s="128" t="s">
        <v>22</v>
      </c>
      <c r="R130" s="127" t="str">
        <f>IF(Table1[[#This Row],[SAMPLE ID]]="","",CONCATENATE('Sample information'!$B$16,"_",Table1[[#This Row],[PLATE]],"_org_",Table1[[#This Row],[DATE SAMPLE DELIVERY]]))</f>
        <v/>
      </c>
      <c r="S130" s="102" t="str">
        <f>IF(Table1[[#This Row],[DATE SAMPLE DELIVERY]]="","",(CONCATENATE(20,LEFT(Table1[[#This Row],[DATE SAMPLE DELIVERY]],2),"-",MID(Table1[[#This Row],[DATE SAMPLE DELIVERY]],3,2),"-",RIGHT(Table1[[#This Row],[DATE SAMPLE DELIVERY]],2))))</f>
        <v/>
      </c>
      <c r="T130" s="106" t="s">
        <v>206</v>
      </c>
      <c r="U130" s="127"/>
      <c r="V130" s="100"/>
      <c r="W130" s="127"/>
      <c r="X130" s="127"/>
      <c r="Y130" s="127"/>
      <c r="Z130" s="100"/>
      <c r="AA130" s="101"/>
      <c r="AB130" s="127"/>
      <c r="AC130" s="130"/>
      <c r="AD130" s="100"/>
      <c r="AE130" s="127"/>
      <c r="AF130" s="127"/>
      <c r="AG130" s="127"/>
      <c r="AH130" s="127"/>
      <c r="AI130" s="6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row>
    <row r="131" spans="1:60" s="106" customFormat="1" ht="15">
      <c r="A131" s="59" t="str">
        <f>IF(Table1[[#This Row],[SAMPLE ID]]="","",CONCATENATE('Sample information'!B$16," #",RIGHT(Table1[[#This Row],[PLATE]],LEN(Table1[[#This Row],[PLATE]])-2)," ",Table1[[#This Row],[DATE SAMPLE DELIVERY]]))</f>
        <v/>
      </c>
      <c r="B131" s="59" t="str">
        <f>IF(Table1[[#This Row],[SAMPLE ID]]="","",CONCATENATE('Sample information'!B$16,"-",Table1[[#This Row],[SAMPLE ID]]))</f>
        <v/>
      </c>
      <c r="C131" s="29" t="s">
        <v>64</v>
      </c>
      <c r="D131" s="106" t="s">
        <v>150</v>
      </c>
      <c r="E131" s="28"/>
      <c r="F131" s="28"/>
      <c r="G131" s="28"/>
      <c r="H131" s="19"/>
      <c r="I131" s="28"/>
      <c r="J131" s="28"/>
      <c r="K131" s="17">
        <v>0</v>
      </c>
      <c r="L131" s="17">
        <v>0</v>
      </c>
      <c r="M131" s="127"/>
      <c r="N131" s="127" t="str">
        <f>IF(Table1[[#This Row],[SAMPLE ID]]="","",Table1[[#This Row],[VOLUME]])</f>
        <v/>
      </c>
      <c r="O131" s="127" t="str">
        <f>IF(Table1[[#This Row],[SAMPLE ID]]="","",Table1[[#This Row],[CONCENTRATION]]*Table1[[#This Row],[VOLUME]])</f>
        <v/>
      </c>
      <c r="P131" s="127" t="s">
        <v>379</v>
      </c>
      <c r="Q131" s="128" t="s">
        <v>22</v>
      </c>
      <c r="R131" s="127" t="str">
        <f>IF(Table1[[#This Row],[SAMPLE ID]]="","",CONCATENATE('Sample information'!$B$16,"_",Table1[[#This Row],[PLATE]],"_org_",Table1[[#This Row],[DATE SAMPLE DELIVERY]]))</f>
        <v/>
      </c>
      <c r="S131" s="102" t="str">
        <f>IF(Table1[[#This Row],[DATE SAMPLE DELIVERY]]="","",(CONCATENATE(20,LEFT(Table1[[#This Row],[DATE SAMPLE DELIVERY]],2),"-",MID(Table1[[#This Row],[DATE SAMPLE DELIVERY]],3,2),"-",RIGHT(Table1[[#This Row],[DATE SAMPLE DELIVERY]],2))))</f>
        <v/>
      </c>
      <c r="T131" s="106" t="s">
        <v>206</v>
      </c>
      <c r="U131" s="127"/>
      <c r="V131" s="100"/>
      <c r="W131" s="127"/>
      <c r="X131" s="127"/>
      <c r="Y131" s="127"/>
      <c r="Z131" s="100"/>
      <c r="AA131" s="101"/>
      <c r="AB131" s="127"/>
      <c r="AC131" s="130"/>
      <c r="AD131" s="100"/>
      <c r="AE131" s="127"/>
      <c r="AF131" s="127"/>
      <c r="AG131" s="127"/>
      <c r="AH131" s="127"/>
      <c r="AI131" s="6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row>
    <row r="132" spans="1:60" s="106" customFormat="1" ht="15">
      <c r="A132" s="59" t="str">
        <f>IF(Table1[[#This Row],[SAMPLE ID]]="","",CONCATENATE('Sample information'!B$16," #",RIGHT(Table1[[#This Row],[PLATE]],LEN(Table1[[#This Row],[PLATE]])-2)," ",Table1[[#This Row],[DATE SAMPLE DELIVERY]]))</f>
        <v/>
      </c>
      <c r="B132" s="59" t="str">
        <f>IF(Table1[[#This Row],[SAMPLE ID]]="","",CONCATENATE('Sample information'!B$16,"-",Table1[[#This Row],[SAMPLE ID]]))</f>
        <v/>
      </c>
      <c r="C132" s="29" t="s">
        <v>65</v>
      </c>
      <c r="D132" s="106" t="s">
        <v>150</v>
      </c>
      <c r="E132" s="28"/>
      <c r="F132" s="28"/>
      <c r="G132" s="28"/>
      <c r="H132" s="19"/>
      <c r="I132" s="28"/>
      <c r="J132" s="28"/>
      <c r="K132" s="17">
        <v>0</v>
      </c>
      <c r="L132" s="17">
        <v>0</v>
      </c>
      <c r="M132" s="127"/>
      <c r="N132" s="127" t="str">
        <f>IF(Table1[[#This Row],[SAMPLE ID]]="","",Table1[[#This Row],[VOLUME]])</f>
        <v/>
      </c>
      <c r="O132" s="127" t="str">
        <f>IF(Table1[[#This Row],[SAMPLE ID]]="","",Table1[[#This Row],[CONCENTRATION]]*Table1[[#This Row],[VOLUME]])</f>
        <v/>
      </c>
      <c r="P132" s="127" t="s">
        <v>379</v>
      </c>
      <c r="Q132" s="128" t="s">
        <v>22</v>
      </c>
      <c r="R132" s="127" t="str">
        <f>IF(Table1[[#This Row],[SAMPLE ID]]="","",CONCATENATE('Sample information'!$B$16,"_",Table1[[#This Row],[PLATE]],"_org_",Table1[[#This Row],[DATE SAMPLE DELIVERY]]))</f>
        <v/>
      </c>
      <c r="S132" s="102" t="str">
        <f>IF(Table1[[#This Row],[DATE SAMPLE DELIVERY]]="","",(CONCATENATE(20,LEFT(Table1[[#This Row],[DATE SAMPLE DELIVERY]],2),"-",MID(Table1[[#This Row],[DATE SAMPLE DELIVERY]],3,2),"-",RIGHT(Table1[[#This Row],[DATE SAMPLE DELIVERY]],2))))</f>
        <v/>
      </c>
      <c r="T132" s="106" t="s">
        <v>206</v>
      </c>
      <c r="U132" s="127"/>
      <c r="V132" s="100"/>
      <c r="W132" s="127"/>
      <c r="X132" s="127"/>
      <c r="Y132" s="127"/>
      <c r="Z132" s="100"/>
      <c r="AA132" s="101"/>
      <c r="AB132" s="127"/>
      <c r="AC132" s="130"/>
      <c r="AD132" s="100"/>
      <c r="AE132" s="127"/>
      <c r="AF132" s="127"/>
      <c r="AG132" s="127"/>
      <c r="AH132" s="127"/>
      <c r="AI132" s="6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row>
    <row r="133" spans="1:60" s="106" customFormat="1" ht="15">
      <c r="A133" s="59" t="str">
        <f>IF(Table1[[#This Row],[SAMPLE ID]]="","",CONCATENATE('Sample information'!B$16," #",RIGHT(Table1[[#This Row],[PLATE]],LEN(Table1[[#This Row],[PLATE]])-2)," ",Table1[[#This Row],[DATE SAMPLE DELIVERY]]))</f>
        <v/>
      </c>
      <c r="B133" s="59" t="str">
        <f>IF(Table1[[#This Row],[SAMPLE ID]]="","",CONCATENATE('Sample information'!B$16,"-",Table1[[#This Row],[SAMPLE ID]]))</f>
        <v/>
      </c>
      <c r="C133" s="29" t="s">
        <v>66</v>
      </c>
      <c r="D133" s="106" t="s">
        <v>150</v>
      </c>
      <c r="E133" s="28"/>
      <c r="F133" s="28"/>
      <c r="G133" s="28"/>
      <c r="H133" s="19"/>
      <c r="I133" s="28"/>
      <c r="J133" s="28"/>
      <c r="K133" s="17">
        <v>0</v>
      </c>
      <c r="L133" s="17">
        <v>0</v>
      </c>
      <c r="M133" s="127"/>
      <c r="N133" s="127" t="str">
        <f>IF(Table1[[#This Row],[SAMPLE ID]]="","",Table1[[#This Row],[VOLUME]])</f>
        <v/>
      </c>
      <c r="O133" s="127" t="str">
        <f>IF(Table1[[#This Row],[SAMPLE ID]]="","",Table1[[#This Row],[CONCENTRATION]]*Table1[[#This Row],[VOLUME]])</f>
        <v/>
      </c>
      <c r="P133" s="127" t="s">
        <v>379</v>
      </c>
      <c r="Q133" s="128" t="s">
        <v>22</v>
      </c>
      <c r="R133" s="127" t="str">
        <f>IF(Table1[[#This Row],[SAMPLE ID]]="","",CONCATENATE('Sample information'!$B$16,"_",Table1[[#This Row],[PLATE]],"_org_",Table1[[#This Row],[DATE SAMPLE DELIVERY]]))</f>
        <v/>
      </c>
      <c r="S133" s="102" t="str">
        <f>IF(Table1[[#This Row],[DATE SAMPLE DELIVERY]]="","",(CONCATENATE(20,LEFT(Table1[[#This Row],[DATE SAMPLE DELIVERY]],2),"-",MID(Table1[[#This Row],[DATE SAMPLE DELIVERY]],3,2),"-",RIGHT(Table1[[#This Row],[DATE SAMPLE DELIVERY]],2))))</f>
        <v/>
      </c>
      <c r="T133" s="106" t="s">
        <v>206</v>
      </c>
      <c r="U133" s="127"/>
      <c r="V133" s="100"/>
      <c r="W133" s="127"/>
      <c r="X133" s="127"/>
      <c r="Y133" s="127"/>
      <c r="Z133" s="100"/>
      <c r="AA133" s="101"/>
      <c r="AB133" s="127"/>
      <c r="AC133" s="130"/>
      <c r="AD133" s="100"/>
      <c r="AE133" s="127"/>
      <c r="AF133" s="127"/>
      <c r="AG133" s="127"/>
      <c r="AH133" s="127"/>
      <c r="AI133" s="6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row>
    <row r="134" spans="1:60" s="106" customFormat="1" ht="15">
      <c r="A134" s="59" t="str">
        <f>IF(Table1[[#This Row],[SAMPLE ID]]="","",CONCATENATE('Sample information'!B$16," #",RIGHT(Table1[[#This Row],[PLATE]],LEN(Table1[[#This Row],[PLATE]])-2)," ",Table1[[#This Row],[DATE SAMPLE DELIVERY]]))</f>
        <v/>
      </c>
      <c r="B134" s="59" t="str">
        <f>IF(Table1[[#This Row],[SAMPLE ID]]="","",CONCATENATE('Sample information'!B$16,"-",Table1[[#This Row],[SAMPLE ID]]))</f>
        <v/>
      </c>
      <c r="C134" s="29" t="s">
        <v>67</v>
      </c>
      <c r="D134" s="106" t="s">
        <v>150</v>
      </c>
      <c r="E134" s="28"/>
      <c r="F134" s="28"/>
      <c r="G134" s="28"/>
      <c r="H134" s="19"/>
      <c r="I134" s="28"/>
      <c r="J134" s="28"/>
      <c r="K134" s="17">
        <v>0</v>
      </c>
      <c r="L134" s="17">
        <v>0</v>
      </c>
      <c r="M134" s="127"/>
      <c r="N134" s="127" t="str">
        <f>IF(Table1[[#This Row],[SAMPLE ID]]="","",Table1[[#This Row],[VOLUME]])</f>
        <v/>
      </c>
      <c r="O134" s="127" t="str">
        <f>IF(Table1[[#This Row],[SAMPLE ID]]="","",Table1[[#This Row],[CONCENTRATION]]*Table1[[#This Row],[VOLUME]])</f>
        <v/>
      </c>
      <c r="P134" s="127" t="s">
        <v>379</v>
      </c>
      <c r="Q134" s="128" t="s">
        <v>22</v>
      </c>
      <c r="R134" s="127" t="str">
        <f>IF(Table1[[#This Row],[SAMPLE ID]]="","",CONCATENATE('Sample information'!$B$16,"_",Table1[[#This Row],[PLATE]],"_org_",Table1[[#This Row],[DATE SAMPLE DELIVERY]]))</f>
        <v/>
      </c>
      <c r="S134" s="102" t="str">
        <f>IF(Table1[[#This Row],[DATE SAMPLE DELIVERY]]="","",(CONCATENATE(20,LEFT(Table1[[#This Row],[DATE SAMPLE DELIVERY]],2),"-",MID(Table1[[#This Row],[DATE SAMPLE DELIVERY]],3,2),"-",RIGHT(Table1[[#This Row],[DATE SAMPLE DELIVERY]],2))))</f>
        <v/>
      </c>
      <c r="T134" s="106" t="s">
        <v>206</v>
      </c>
      <c r="U134" s="127"/>
      <c r="V134" s="100"/>
      <c r="W134" s="127"/>
      <c r="X134" s="127"/>
      <c r="Y134" s="127"/>
      <c r="Z134" s="100"/>
      <c r="AA134" s="101"/>
      <c r="AB134" s="127"/>
      <c r="AC134" s="130"/>
      <c r="AD134" s="100"/>
      <c r="AE134" s="127"/>
      <c r="AF134" s="127"/>
      <c r="AG134" s="127"/>
      <c r="AH134" s="127"/>
      <c r="AI134" s="6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row>
    <row r="135" spans="1:60" s="106" customFormat="1" ht="15">
      <c r="A135" s="59" t="str">
        <f>IF(Table1[[#This Row],[SAMPLE ID]]="","",CONCATENATE('Sample information'!B$16," #",RIGHT(Table1[[#This Row],[PLATE]],LEN(Table1[[#This Row],[PLATE]])-2)," ",Table1[[#This Row],[DATE SAMPLE DELIVERY]]))</f>
        <v/>
      </c>
      <c r="B135" s="59" t="str">
        <f>IF(Table1[[#This Row],[SAMPLE ID]]="","",CONCATENATE('Sample information'!B$16,"-",Table1[[#This Row],[SAMPLE ID]]))</f>
        <v/>
      </c>
      <c r="C135" s="29" t="s">
        <v>68</v>
      </c>
      <c r="D135" s="106" t="s">
        <v>150</v>
      </c>
      <c r="E135" s="28"/>
      <c r="F135" s="28"/>
      <c r="G135" s="28"/>
      <c r="H135" s="19"/>
      <c r="I135" s="28"/>
      <c r="J135" s="28"/>
      <c r="K135" s="17">
        <v>0</v>
      </c>
      <c r="L135" s="17">
        <v>0</v>
      </c>
      <c r="M135" s="127"/>
      <c r="N135" s="127" t="str">
        <f>IF(Table1[[#This Row],[SAMPLE ID]]="","",Table1[[#This Row],[VOLUME]])</f>
        <v/>
      </c>
      <c r="O135" s="127" t="str">
        <f>IF(Table1[[#This Row],[SAMPLE ID]]="","",Table1[[#This Row],[CONCENTRATION]]*Table1[[#This Row],[VOLUME]])</f>
        <v/>
      </c>
      <c r="P135" s="127" t="s">
        <v>379</v>
      </c>
      <c r="Q135" s="128" t="s">
        <v>22</v>
      </c>
      <c r="R135" s="127" t="str">
        <f>IF(Table1[[#This Row],[SAMPLE ID]]="","",CONCATENATE('Sample information'!$B$16,"_",Table1[[#This Row],[PLATE]],"_org_",Table1[[#This Row],[DATE SAMPLE DELIVERY]]))</f>
        <v/>
      </c>
      <c r="S135" s="102" t="str">
        <f>IF(Table1[[#This Row],[DATE SAMPLE DELIVERY]]="","",(CONCATENATE(20,LEFT(Table1[[#This Row],[DATE SAMPLE DELIVERY]],2),"-",MID(Table1[[#This Row],[DATE SAMPLE DELIVERY]],3,2),"-",RIGHT(Table1[[#This Row],[DATE SAMPLE DELIVERY]],2))))</f>
        <v/>
      </c>
      <c r="T135" s="106" t="s">
        <v>206</v>
      </c>
      <c r="U135" s="127"/>
      <c r="V135" s="100"/>
      <c r="W135" s="127"/>
      <c r="X135" s="127"/>
      <c r="Y135" s="127"/>
      <c r="Z135" s="100"/>
      <c r="AA135" s="101"/>
      <c r="AB135" s="127"/>
      <c r="AC135" s="130"/>
      <c r="AD135" s="100"/>
      <c r="AE135" s="127"/>
      <c r="AF135" s="127"/>
      <c r="AG135" s="127"/>
      <c r="AH135" s="127"/>
      <c r="AI135" s="6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row>
    <row r="136" spans="1:60" s="106" customFormat="1" ht="15">
      <c r="A136" s="59" t="str">
        <f>IF(Table1[[#This Row],[SAMPLE ID]]="","",CONCATENATE('Sample information'!B$16," #",RIGHT(Table1[[#This Row],[PLATE]],LEN(Table1[[#This Row],[PLATE]])-2)," ",Table1[[#This Row],[DATE SAMPLE DELIVERY]]))</f>
        <v/>
      </c>
      <c r="B136" s="59" t="str">
        <f>IF(Table1[[#This Row],[SAMPLE ID]]="","",CONCATENATE('Sample information'!B$16,"-",Table1[[#This Row],[SAMPLE ID]]))</f>
        <v/>
      </c>
      <c r="C136" s="29" t="s">
        <v>69</v>
      </c>
      <c r="D136" s="106" t="s">
        <v>150</v>
      </c>
      <c r="E136" s="28"/>
      <c r="F136" s="28"/>
      <c r="G136" s="28"/>
      <c r="H136" s="19"/>
      <c r="I136" s="28"/>
      <c r="J136" s="28"/>
      <c r="K136" s="17">
        <v>0</v>
      </c>
      <c r="L136" s="17">
        <v>0</v>
      </c>
      <c r="M136" s="127"/>
      <c r="N136" s="127" t="str">
        <f>IF(Table1[[#This Row],[SAMPLE ID]]="","",Table1[[#This Row],[VOLUME]])</f>
        <v/>
      </c>
      <c r="O136" s="127" t="str">
        <f>IF(Table1[[#This Row],[SAMPLE ID]]="","",Table1[[#This Row],[CONCENTRATION]]*Table1[[#This Row],[VOLUME]])</f>
        <v/>
      </c>
      <c r="P136" s="127" t="s">
        <v>379</v>
      </c>
      <c r="Q136" s="128" t="s">
        <v>22</v>
      </c>
      <c r="R136" s="127" t="str">
        <f>IF(Table1[[#This Row],[SAMPLE ID]]="","",CONCATENATE('Sample information'!$B$16,"_",Table1[[#This Row],[PLATE]],"_org_",Table1[[#This Row],[DATE SAMPLE DELIVERY]]))</f>
        <v/>
      </c>
      <c r="S136" s="102" t="str">
        <f>IF(Table1[[#This Row],[DATE SAMPLE DELIVERY]]="","",(CONCATENATE(20,LEFT(Table1[[#This Row],[DATE SAMPLE DELIVERY]],2),"-",MID(Table1[[#This Row],[DATE SAMPLE DELIVERY]],3,2),"-",RIGHT(Table1[[#This Row],[DATE SAMPLE DELIVERY]],2))))</f>
        <v/>
      </c>
      <c r="T136" s="106" t="s">
        <v>206</v>
      </c>
      <c r="U136" s="127"/>
      <c r="V136" s="100"/>
      <c r="W136" s="127"/>
      <c r="X136" s="127"/>
      <c r="Y136" s="127"/>
      <c r="Z136" s="100"/>
      <c r="AA136" s="101"/>
      <c r="AB136" s="127"/>
      <c r="AC136" s="130"/>
      <c r="AD136" s="100"/>
      <c r="AE136" s="127"/>
      <c r="AF136" s="127"/>
      <c r="AG136" s="127"/>
      <c r="AH136" s="127"/>
      <c r="AI136" s="6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row>
    <row r="137" spans="1:60" s="106" customFormat="1" ht="15">
      <c r="A137" s="59" t="str">
        <f>IF(Table1[[#This Row],[SAMPLE ID]]="","",CONCATENATE('Sample information'!B$16," #",RIGHT(Table1[[#This Row],[PLATE]],LEN(Table1[[#This Row],[PLATE]])-2)," ",Table1[[#This Row],[DATE SAMPLE DELIVERY]]))</f>
        <v/>
      </c>
      <c r="B137" s="59" t="str">
        <f>IF(Table1[[#This Row],[SAMPLE ID]]="","",CONCATENATE('Sample information'!B$16,"-",Table1[[#This Row],[SAMPLE ID]]))</f>
        <v/>
      </c>
      <c r="C137" s="29" t="s">
        <v>70</v>
      </c>
      <c r="D137" s="106" t="s">
        <v>150</v>
      </c>
      <c r="E137" s="28"/>
      <c r="F137" s="28"/>
      <c r="G137" s="28"/>
      <c r="H137" s="19"/>
      <c r="I137" s="28"/>
      <c r="J137" s="28"/>
      <c r="K137" s="17">
        <v>0</v>
      </c>
      <c r="L137" s="17">
        <v>0</v>
      </c>
      <c r="M137" s="127"/>
      <c r="N137" s="127" t="str">
        <f>IF(Table1[[#This Row],[SAMPLE ID]]="","",Table1[[#This Row],[VOLUME]])</f>
        <v/>
      </c>
      <c r="O137" s="127" t="str">
        <f>IF(Table1[[#This Row],[SAMPLE ID]]="","",Table1[[#This Row],[CONCENTRATION]]*Table1[[#This Row],[VOLUME]])</f>
        <v/>
      </c>
      <c r="P137" s="127" t="s">
        <v>379</v>
      </c>
      <c r="Q137" s="128" t="s">
        <v>22</v>
      </c>
      <c r="R137" s="127" t="str">
        <f>IF(Table1[[#This Row],[SAMPLE ID]]="","",CONCATENATE('Sample information'!$B$16,"_",Table1[[#This Row],[PLATE]],"_org_",Table1[[#This Row],[DATE SAMPLE DELIVERY]]))</f>
        <v/>
      </c>
      <c r="S137" s="102" t="str">
        <f>IF(Table1[[#This Row],[DATE SAMPLE DELIVERY]]="","",(CONCATENATE(20,LEFT(Table1[[#This Row],[DATE SAMPLE DELIVERY]],2),"-",MID(Table1[[#This Row],[DATE SAMPLE DELIVERY]],3,2),"-",RIGHT(Table1[[#This Row],[DATE SAMPLE DELIVERY]],2))))</f>
        <v/>
      </c>
      <c r="T137" s="106" t="s">
        <v>206</v>
      </c>
      <c r="U137" s="127"/>
      <c r="V137" s="100"/>
      <c r="W137" s="127"/>
      <c r="X137" s="127"/>
      <c r="Y137" s="127"/>
      <c r="Z137" s="100"/>
      <c r="AA137" s="101"/>
      <c r="AB137" s="127"/>
      <c r="AC137" s="130"/>
      <c r="AD137" s="100"/>
      <c r="AE137" s="127"/>
      <c r="AF137" s="127"/>
      <c r="AG137" s="127"/>
      <c r="AH137" s="127"/>
      <c r="AI137" s="6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row>
    <row r="138" spans="1:60" s="106" customFormat="1" ht="15">
      <c r="A138" s="59" t="str">
        <f>IF(Table1[[#This Row],[SAMPLE ID]]="","",CONCATENATE('Sample information'!B$16," #",RIGHT(Table1[[#This Row],[PLATE]],LEN(Table1[[#This Row],[PLATE]])-2)," ",Table1[[#This Row],[DATE SAMPLE DELIVERY]]))</f>
        <v/>
      </c>
      <c r="B138" s="59" t="str">
        <f>IF(Table1[[#This Row],[SAMPLE ID]]="","",CONCATENATE('Sample information'!B$16,"-",Table1[[#This Row],[SAMPLE ID]]))</f>
        <v/>
      </c>
      <c r="C138" s="29" t="s">
        <v>71</v>
      </c>
      <c r="D138" s="106" t="s">
        <v>150</v>
      </c>
      <c r="E138" s="28"/>
      <c r="F138" s="28"/>
      <c r="G138" s="28"/>
      <c r="H138" s="19"/>
      <c r="I138" s="28"/>
      <c r="J138" s="28"/>
      <c r="K138" s="17">
        <v>0</v>
      </c>
      <c r="L138" s="17">
        <v>0</v>
      </c>
      <c r="M138" s="127"/>
      <c r="N138" s="127" t="str">
        <f>IF(Table1[[#This Row],[SAMPLE ID]]="","",Table1[[#This Row],[VOLUME]])</f>
        <v/>
      </c>
      <c r="O138" s="127" t="str">
        <f>IF(Table1[[#This Row],[SAMPLE ID]]="","",Table1[[#This Row],[CONCENTRATION]]*Table1[[#This Row],[VOLUME]])</f>
        <v/>
      </c>
      <c r="P138" s="127" t="s">
        <v>379</v>
      </c>
      <c r="Q138" s="128" t="s">
        <v>22</v>
      </c>
      <c r="R138" s="127" t="str">
        <f>IF(Table1[[#This Row],[SAMPLE ID]]="","",CONCATENATE('Sample information'!$B$16,"_",Table1[[#This Row],[PLATE]],"_org_",Table1[[#This Row],[DATE SAMPLE DELIVERY]]))</f>
        <v/>
      </c>
      <c r="S138" s="102" t="str">
        <f>IF(Table1[[#This Row],[DATE SAMPLE DELIVERY]]="","",(CONCATENATE(20,LEFT(Table1[[#This Row],[DATE SAMPLE DELIVERY]],2),"-",MID(Table1[[#This Row],[DATE SAMPLE DELIVERY]],3,2),"-",RIGHT(Table1[[#This Row],[DATE SAMPLE DELIVERY]],2))))</f>
        <v/>
      </c>
      <c r="T138" s="106" t="s">
        <v>206</v>
      </c>
      <c r="U138" s="127"/>
      <c r="V138" s="100"/>
      <c r="W138" s="127"/>
      <c r="X138" s="127"/>
      <c r="Y138" s="127"/>
      <c r="Z138" s="100"/>
      <c r="AA138" s="101"/>
      <c r="AB138" s="127"/>
      <c r="AC138" s="130"/>
      <c r="AD138" s="100"/>
      <c r="AE138" s="127"/>
      <c r="AF138" s="127"/>
      <c r="AG138" s="127"/>
      <c r="AH138" s="127"/>
      <c r="AI138" s="6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row>
    <row r="139" spans="1:60" s="106" customFormat="1" ht="15">
      <c r="A139" s="59" t="str">
        <f>IF(Table1[[#This Row],[SAMPLE ID]]="","",CONCATENATE('Sample information'!B$16," #",RIGHT(Table1[[#This Row],[PLATE]],LEN(Table1[[#This Row],[PLATE]])-2)," ",Table1[[#This Row],[DATE SAMPLE DELIVERY]]))</f>
        <v/>
      </c>
      <c r="B139" s="59" t="str">
        <f>IF(Table1[[#This Row],[SAMPLE ID]]="","",CONCATENATE('Sample information'!B$16,"-",Table1[[#This Row],[SAMPLE ID]]))</f>
        <v/>
      </c>
      <c r="C139" s="29" t="s">
        <v>72</v>
      </c>
      <c r="D139" s="106" t="s">
        <v>150</v>
      </c>
      <c r="E139" s="28"/>
      <c r="F139" s="28"/>
      <c r="G139" s="28"/>
      <c r="H139" s="19"/>
      <c r="I139" s="28"/>
      <c r="J139" s="28"/>
      <c r="K139" s="17">
        <v>0</v>
      </c>
      <c r="L139" s="17">
        <v>0</v>
      </c>
      <c r="M139" s="127"/>
      <c r="N139" s="127" t="str">
        <f>IF(Table1[[#This Row],[SAMPLE ID]]="","",Table1[[#This Row],[VOLUME]])</f>
        <v/>
      </c>
      <c r="O139" s="127" t="str">
        <f>IF(Table1[[#This Row],[SAMPLE ID]]="","",Table1[[#This Row],[CONCENTRATION]]*Table1[[#This Row],[VOLUME]])</f>
        <v/>
      </c>
      <c r="P139" s="127" t="s">
        <v>379</v>
      </c>
      <c r="Q139" s="128" t="s">
        <v>22</v>
      </c>
      <c r="R139" s="127" t="str">
        <f>IF(Table1[[#This Row],[SAMPLE ID]]="","",CONCATENATE('Sample information'!$B$16,"_",Table1[[#This Row],[PLATE]],"_org_",Table1[[#This Row],[DATE SAMPLE DELIVERY]]))</f>
        <v/>
      </c>
      <c r="S139" s="102" t="str">
        <f>IF(Table1[[#This Row],[DATE SAMPLE DELIVERY]]="","",(CONCATENATE(20,LEFT(Table1[[#This Row],[DATE SAMPLE DELIVERY]],2),"-",MID(Table1[[#This Row],[DATE SAMPLE DELIVERY]],3,2),"-",RIGHT(Table1[[#This Row],[DATE SAMPLE DELIVERY]],2))))</f>
        <v/>
      </c>
      <c r="T139" s="106" t="s">
        <v>206</v>
      </c>
      <c r="U139" s="127"/>
      <c r="V139" s="100"/>
      <c r="W139" s="127"/>
      <c r="X139" s="127"/>
      <c r="Y139" s="127"/>
      <c r="Z139" s="100"/>
      <c r="AA139" s="101"/>
      <c r="AB139" s="127"/>
      <c r="AC139" s="130"/>
      <c r="AD139" s="100"/>
      <c r="AE139" s="127"/>
      <c r="AF139" s="127"/>
      <c r="AG139" s="127"/>
      <c r="AH139" s="127"/>
      <c r="AI139" s="6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row>
    <row r="140" spans="1:60" s="106" customFormat="1" ht="15">
      <c r="A140" s="59" t="str">
        <f>IF(Table1[[#This Row],[SAMPLE ID]]="","",CONCATENATE('Sample information'!B$16," #",RIGHT(Table1[[#This Row],[PLATE]],LEN(Table1[[#This Row],[PLATE]])-2)," ",Table1[[#This Row],[DATE SAMPLE DELIVERY]]))</f>
        <v/>
      </c>
      <c r="B140" s="59" t="str">
        <f>IF(Table1[[#This Row],[SAMPLE ID]]="","",CONCATENATE('Sample information'!B$16,"-",Table1[[#This Row],[SAMPLE ID]]))</f>
        <v/>
      </c>
      <c r="C140" s="29" t="s">
        <v>73</v>
      </c>
      <c r="D140" s="106" t="s">
        <v>150</v>
      </c>
      <c r="E140" s="28"/>
      <c r="F140" s="28"/>
      <c r="G140" s="28"/>
      <c r="H140" s="19"/>
      <c r="I140" s="28"/>
      <c r="J140" s="28"/>
      <c r="K140" s="17">
        <v>0</v>
      </c>
      <c r="L140" s="17">
        <v>0</v>
      </c>
      <c r="M140" s="127"/>
      <c r="N140" s="127" t="str">
        <f>IF(Table1[[#This Row],[SAMPLE ID]]="","",Table1[[#This Row],[VOLUME]])</f>
        <v/>
      </c>
      <c r="O140" s="127" t="str">
        <f>IF(Table1[[#This Row],[SAMPLE ID]]="","",Table1[[#This Row],[CONCENTRATION]]*Table1[[#This Row],[VOLUME]])</f>
        <v/>
      </c>
      <c r="P140" s="127" t="s">
        <v>379</v>
      </c>
      <c r="Q140" s="128" t="s">
        <v>22</v>
      </c>
      <c r="R140" s="127" t="str">
        <f>IF(Table1[[#This Row],[SAMPLE ID]]="","",CONCATENATE('Sample information'!$B$16,"_",Table1[[#This Row],[PLATE]],"_org_",Table1[[#This Row],[DATE SAMPLE DELIVERY]]))</f>
        <v/>
      </c>
      <c r="S140" s="102" t="str">
        <f>IF(Table1[[#This Row],[DATE SAMPLE DELIVERY]]="","",(CONCATENATE(20,LEFT(Table1[[#This Row],[DATE SAMPLE DELIVERY]],2),"-",MID(Table1[[#This Row],[DATE SAMPLE DELIVERY]],3,2),"-",RIGHT(Table1[[#This Row],[DATE SAMPLE DELIVERY]],2))))</f>
        <v/>
      </c>
      <c r="T140" s="106" t="s">
        <v>206</v>
      </c>
      <c r="U140" s="127"/>
      <c r="V140" s="100"/>
      <c r="W140" s="127"/>
      <c r="X140" s="127"/>
      <c r="Y140" s="127"/>
      <c r="Z140" s="100"/>
      <c r="AA140" s="101"/>
      <c r="AB140" s="127"/>
      <c r="AC140" s="130"/>
      <c r="AD140" s="100"/>
      <c r="AE140" s="127"/>
      <c r="AF140" s="127"/>
      <c r="AG140" s="127"/>
      <c r="AH140" s="127"/>
      <c r="AI140" s="6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row>
    <row r="141" spans="1:60" s="106" customFormat="1" ht="15">
      <c r="A141" s="59" t="str">
        <f>IF(Table1[[#This Row],[SAMPLE ID]]="","",CONCATENATE('Sample information'!B$16," #",RIGHT(Table1[[#This Row],[PLATE]],LEN(Table1[[#This Row],[PLATE]])-2)," ",Table1[[#This Row],[DATE SAMPLE DELIVERY]]))</f>
        <v/>
      </c>
      <c r="B141" s="59" t="str">
        <f>IF(Table1[[#This Row],[SAMPLE ID]]="","",CONCATENATE('Sample information'!B$16,"-",Table1[[#This Row],[SAMPLE ID]]))</f>
        <v/>
      </c>
      <c r="C141" s="29" t="s">
        <v>74</v>
      </c>
      <c r="D141" s="106" t="s">
        <v>150</v>
      </c>
      <c r="E141" s="28"/>
      <c r="F141" s="28"/>
      <c r="G141" s="28"/>
      <c r="H141" s="19"/>
      <c r="I141" s="28"/>
      <c r="J141" s="28"/>
      <c r="K141" s="17">
        <v>0</v>
      </c>
      <c r="L141" s="17">
        <v>0</v>
      </c>
      <c r="M141" s="127"/>
      <c r="N141" s="127" t="str">
        <f>IF(Table1[[#This Row],[SAMPLE ID]]="","",Table1[[#This Row],[VOLUME]])</f>
        <v/>
      </c>
      <c r="O141" s="127" t="str">
        <f>IF(Table1[[#This Row],[SAMPLE ID]]="","",Table1[[#This Row],[CONCENTRATION]]*Table1[[#This Row],[VOLUME]])</f>
        <v/>
      </c>
      <c r="P141" s="127" t="s">
        <v>379</v>
      </c>
      <c r="Q141" s="128" t="s">
        <v>22</v>
      </c>
      <c r="R141" s="127" t="str">
        <f>IF(Table1[[#This Row],[SAMPLE ID]]="","",CONCATENATE('Sample information'!$B$16,"_",Table1[[#This Row],[PLATE]],"_org_",Table1[[#This Row],[DATE SAMPLE DELIVERY]]))</f>
        <v/>
      </c>
      <c r="S141" s="102" t="str">
        <f>IF(Table1[[#This Row],[DATE SAMPLE DELIVERY]]="","",(CONCATENATE(20,LEFT(Table1[[#This Row],[DATE SAMPLE DELIVERY]],2),"-",MID(Table1[[#This Row],[DATE SAMPLE DELIVERY]],3,2),"-",RIGHT(Table1[[#This Row],[DATE SAMPLE DELIVERY]],2))))</f>
        <v/>
      </c>
      <c r="T141" s="106" t="s">
        <v>206</v>
      </c>
      <c r="U141" s="127"/>
      <c r="V141" s="100"/>
      <c r="W141" s="127"/>
      <c r="X141" s="127"/>
      <c r="Y141" s="127"/>
      <c r="Z141" s="100"/>
      <c r="AA141" s="101"/>
      <c r="AB141" s="127"/>
      <c r="AC141" s="130"/>
      <c r="AD141" s="100"/>
      <c r="AE141" s="127"/>
      <c r="AF141" s="127"/>
      <c r="AG141" s="127"/>
      <c r="AH141" s="127"/>
      <c r="AI141" s="6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row>
    <row r="142" spans="1:60" s="106" customFormat="1" ht="15">
      <c r="A142" s="59" t="str">
        <f>IF(Table1[[#This Row],[SAMPLE ID]]="","",CONCATENATE('Sample information'!B$16," #",RIGHT(Table1[[#This Row],[PLATE]],LEN(Table1[[#This Row],[PLATE]])-2)," ",Table1[[#This Row],[DATE SAMPLE DELIVERY]]))</f>
        <v/>
      </c>
      <c r="B142" s="59" t="str">
        <f>IF(Table1[[#This Row],[SAMPLE ID]]="","",CONCATENATE('Sample information'!B$16,"-",Table1[[#This Row],[SAMPLE ID]]))</f>
        <v/>
      </c>
      <c r="C142" s="29" t="s">
        <v>75</v>
      </c>
      <c r="D142" s="106" t="s">
        <v>150</v>
      </c>
      <c r="E142" s="28"/>
      <c r="F142" s="28"/>
      <c r="G142" s="28"/>
      <c r="H142" s="19"/>
      <c r="I142" s="28"/>
      <c r="J142" s="28"/>
      <c r="K142" s="17">
        <v>0</v>
      </c>
      <c r="L142" s="17">
        <v>0</v>
      </c>
      <c r="M142" s="127"/>
      <c r="N142" s="127" t="str">
        <f>IF(Table1[[#This Row],[SAMPLE ID]]="","",Table1[[#This Row],[VOLUME]])</f>
        <v/>
      </c>
      <c r="O142" s="127" t="str">
        <f>IF(Table1[[#This Row],[SAMPLE ID]]="","",Table1[[#This Row],[CONCENTRATION]]*Table1[[#This Row],[VOLUME]])</f>
        <v/>
      </c>
      <c r="P142" s="127" t="s">
        <v>379</v>
      </c>
      <c r="Q142" s="128" t="s">
        <v>22</v>
      </c>
      <c r="R142" s="127" t="str">
        <f>IF(Table1[[#This Row],[SAMPLE ID]]="","",CONCATENATE('Sample information'!$B$16,"_",Table1[[#This Row],[PLATE]],"_org_",Table1[[#This Row],[DATE SAMPLE DELIVERY]]))</f>
        <v/>
      </c>
      <c r="S142" s="102" t="str">
        <f>IF(Table1[[#This Row],[DATE SAMPLE DELIVERY]]="","",(CONCATENATE(20,LEFT(Table1[[#This Row],[DATE SAMPLE DELIVERY]],2),"-",MID(Table1[[#This Row],[DATE SAMPLE DELIVERY]],3,2),"-",RIGHT(Table1[[#This Row],[DATE SAMPLE DELIVERY]],2))))</f>
        <v/>
      </c>
      <c r="T142" s="106" t="s">
        <v>206</v>
      </c>
      <c r="U142" s="127"/>
      <c r="V142" s="100"/>
      <c r="W142" s="127"/>
      <c r="X142" s="127"/>
      <c r="Y142" s="127"/>
      <c r="Z142" s="100"/>
      <c r="AA142" s="101"/>
      <c r="AB142" s="127"/>
      <c r="AC142" s="130"/>
      <c r="AD142" s="100"/>
      <c r="AE142" s="127"/>
      <c r="AF142" s="127"/>
      <c r="AG142" s="127"/>
      <c r="AH142" s="127"/>
      <c r="AI142" s="6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row>
    <row r="143" spans="1:60" s="106" customFormat="1" ht="15">
      <c r="A143" s="59" t="str">
        <f>IF(Table1[[#This Row],[SAMPLE ID]]="","",CONCATENATE('Sample information'!B$16," #",RIGHT(Table1[[#This Row],[PLATE]],LEN(Table1[[#This Row],[PLATE]])-2)," ",Table1[[#This Row],[DATE SAMPLE DELIVERY]]))</f>
        <v/>
      </c>
      <c r="B143" s="59" t="str">
        <f>IF(Table1[[#This Row],[SAMPLE ID]]="","",CONCATENATE('Sample information'!B$16,"-",Table1[[#This Row],[SAMPLE ID]]))</f>
        <v/>
      </c>
      <c r="C143" s="29" t="s">
        <v>76</v>
      </c>
      <c r="D143" s="106" t="s">
        <v>150</v>
      </c>
      <c r="E143" s="28"/>
      <c r="F143" s="28"/>
      <c r="G143" s="28"/>
      <c r="H143" s="19"/>
      <c r="I143" s="28"/>
      <c r="J143" s="28"/>
      <c r="K143" s="17">
        <v>0</v>
      </c>
      <c r="L143" s="17">
        <v>0</v>
      </c>
      <c r="M143" s="127"/>
      <c r="N143" s="127" t="str">
        <f>IF(Table1[[#This Row],[SAMPLE ID]]="","",Table1[[#This Row],[VOLUME]])</f>
        <v/>
      </c>
      <c r="O143" s="127" t="str">
        <f>IF(Table1[[#This Row],[SAMPLE ID]]="","",Table1[[#This Row],[CONCENTRATION]]*Table1[[#This Row],[VOLUME]])</f>
        <v/>
      </c>
      <c r="P143" s="127" t="s">
        <v>379</v>
      </c>
      <c r="Q143" s="128" t="s">
        <v>22</v>
      </c>
      <c r="R143" s="127" t="str">
        <f>IF(Table1[[#This Row],[SAMPLE ID]]="","",CONCATENATE('Sample information'!$B$16,"_",Table1[[#This Row],[PLATE]],"_org_",Table1[[#This Row],[DATE SAMPLE DELIVERY]]))</f>
        <v/>
      </c>
      <c r="S143" s="102" t="str">
        <f>IF(Table1[[#This Row],[DATE SAMPLE DELIVERY]]="","",(CONCATENATE(20,LEFT(Table1[[#This Row],[DATE SAMPLE DELIVERY]],2),"-",MID(Table1[[#This Row],[DATE SAMPLE DELIVERY]],3,2),"-",RIGHT(Table1[[#This Row],[DATE SAMPLE DELIVERY]],2))))</f>
        <v/>
      </c>
      <c r="T143" s="106" t="s">
        <v>206</v>
      </c>
      <c r="U143" s="127"/>
      <c r="V143" s="100"/>
      <c r="W143" s="127"/>
      <c r="X143" s="127"/>
      <c r="Y143" s="127"/>
      <c r="Z143" s="100"/>
      <c r="AA143" s="101"/>
      <c r="AB143" s="127"/>
      <c r="AC143" s="130"/>
      <c r="AD143" s="100"/>
      <c r="AE143" s="127"/>
      <c r="AF143" s="127"/>
      <c r="AG143" s="127"/>
      <c r="AH143" s="127"/>
      <c r="AI143" s="6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row>
    <row r="144" spans="1:60" s="106" customFormat="1" ht="15">
      <c r="A144" s="59" t="str">
        <f>IF(Table1[[#This Row],[SAMPLE ID]]="","",CONCATENATE('Sample information'!B$16," #",RIGHT(Table1[[#This Row],[PLATE]],LEN(Table1[[#This Row],[PLATE]])-2)," ",Table1[[#This Row],[DATE SAMPLE DELIVERY]]))</f>
        <v/>
      </c>
      <c r="B144" s="59" t="str">
        <f>IF(Table1[[#This Row],[SAMPLE ID]]="","",CONCATENATE('Sample information'!B$16,"-",Table1[[#This Row],[SAMPLE ID]]))</f>
        <v/>
      </c>
      <c r="C144" s="29" t="s">
        <v>77</v>
      </c>
      <c r="D144" s="106" t="s">
        <v>150</v>
      </c>
      <c r="E144" s="28"/>
      <c r="F144" s="28"/>
      <c r="G144" s="28"/>
      <c r="H144" s="19"/>
      <c r="I144" s="28"/>
      <c r="J144" s="28"/>
      <c r="K144" s="17">
        <v>0</v>
      </c>
      <c r="L144" s="17">
        <v>0</v>
      </c>
      <c r="M144" s="127"/>
      <c r="N144" s="127" t="str">
        <f>IF(Table1[[#This Row],[SAMPLE ID]]="","",Table1[[#This Row],[VOLUME]])</f>
        <v/>
      </c>
      <c r="O144" s="127" t="str">
        <f>IF(Table1[[#This Row],[SAMPLE ID]]="","",Table1[[#This Row],[CONCENTRATION]]*Table1[[#This Row],[VOLUME]])</f>
        <v/>
      </c>
      <c r="P144" s="127" t="s">
        <v>379</v>
      </c>
      <c r="Q144" s="128" t="s">
        <v>22</v>
      </c>
      <c r="R144" s="127" t="str">
        <f>IF(Table1[[#This Row],[SAMPLE ID]]="","",CONCATENATE('Sample information'!$B$16,"_",Table1[[#This Row],[PLATE]],"_org_",Table1[[#This Row],[DATE SAMPLE DELIVERY]]))</f>
        <v/>
      </c>
      <c r="S144" s="102" t="str">
        <f>IF(Table1[[#This Row],[DATE SAMPLE DELIVERY]]="","",(CONCATENATE(20,LEFT(Table1[[#This Row],[DATE SAMPLE DELIVERY]],2),"-",MID(Table1[[#This Row],[DATE SAMPLE DELIVERY]],3,2),"-",RIGHT(Table1[[#This Row],[DATE SAMPLE DELIVERY]],2))))</f>
        <v/>
      </c>
      <c r="T144" s="106" t="s">
        <v>206</v>
      </c>
      <c r="U144" s="127"/>
      <c r="V144" s="100"/>
      <c r="W144" s="127"/>
      <c r="X144" s="127"/>
      <c r="Y144" s="127"/>
      <c r="Z144" s="100"/>
      <c r="AA144" s="101"/>
      <c r="AB144" s="127"/>
      <c r="AC144" s="130"/>
      <c r="AD144" s="100"/>
      <c r="AE144" s="127"/>
      <c r="AF144" s="127"/>
      <c r="AG144" s="127"/>
      <c r="AH144" s="127"/>
      <c r="AI144" s="6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row>
    <row r="145" spans="1:60" s="106" customFormat="1" ht="15">
      <c r="A145" s="59" t="str">
        <f>IF(Table1[[#This Row],[SAMPLE ID]]="","",CONCATENATE('Sample information'!B$16," #",RIGHT(Table1[[#This Row],[PLATE]],LEN(Table1[[#This Row],[PLATE]])-2)," ",Table1[[#This Row],[DATE SAMPLE DELIVERY]]))</f>
        <v/>
      </c>
      <c r="B145" s="59" t="str">
        <f>IF(Table1[[#This Row],[SAMPLE ID]]="","",CONCATENATE('Sample information'!B$16,"-",Table1[[#This Row],[SAMPLE ID]]))</f>
        <v/>
      </c>
      <c r="C145" s="29" t="s">
        <v>78</v>
      </c>
      <c r="D145" s="106" t="s">
        <v>150</v>
      </c>
      <c r="E145" s="28"/>
      <c r="F145" s="28"/>
      <c r="G145" s="28"/>
      <c r="H145" s="19"/>
      <c r="I145" s="28"/>
      <c r="J145" s="28"/>
      <c r="K145" s="17">
        <v>0</v>
      </c>
      <c r="L145" s="17">
        <v>0</v>
      </c>
      <c r="M145" s="127"/>
      <c r="N145" s="127" t="str">
        <f>IF(Table1[[#This Row],[SAMPLE ID]]="","",Table1[[#This Row],[VOLUME]])</f>
        <v/>
      </c>
      <c r="O145" s="127" t="str">
        <f>IF(Table1[[#This Row],[SAMPLE ID]]="","",Table1[[#This Row],[CONCENTRATION]]*Table1[[#This Row],[VOLUME]])</f>
        <v/>
      </c>
      <c r="P145" s="127" t="s">
        <v>379</v>
      </c>
      <c r="Q145" s="128" t="s">
        <v>22</v>
      </c>
      <c r="R145" s="127" t="str">
        <f>IF(Table1[[#This Row],[SAMPLE ID]]="","",CONCATENATE('Sample information'!$B$16,"_",Table1[[#This Row],[PLATE]],"_org_",Table1[[#This Row],[DATE SAMPLE DELIVERY]]))</f>
        <v/>
      </c>
      <c r="S145" s="102" t="str">
        <f>IF(Table1[[#This Row],[DATE SAMPLE DELIVERY]]="","",(CONCATENATE(20,LEFT(Table1[[#This Row],[DATE SAMPLE DELIVERY]],2),"-",MID(Table1[[#This Row],[DATE SAMPLE DELIVERY]],3,2),"-",RIGHT(Table1[[#This Row],[DATE SAMPLE DELIVERY]],2))))</f>
        <v/>
      </c>
      <c r="T145" s="106" t="s">
        <v>206</v>
      </c>
      <c r="U145" s="127"/>
      <c r="V145" s="100"/>
      <c r="W145" s="127"/>
      <c r="X145" s="127"/>
      <c r="Y145" s="127"/>
      <c r="Z145" s="100"/>
      <c r="AA145" s="101"/>
      <c r="AB145" s="127"/>
      <c r="AC145" s="130"/>
      <c r="AD145" s="100"/>
      <c r="AE145" s="127"/>
      <c r="AF145" s="127"/>
      <c r="AG145" s="127"/>
      <c r="AH145" s="127"/>
      <c r="AI145" s="6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row>
    <row r="146" spans="1:60" s="106" customFormat="1" ht="15">
      <c r="A146" s="59" t="str">
        <f>IF(Table1[[#This Row],[SAMPLE ID]]="","",CONCATENATE('Sample information'!B$16," #",RIGHT(Table1[[#This Row],[PLATE]],LEN(Table1[[#This Row],[PLATE]])-2)," ",Table1[[#This Row],[DATE SAMPLE DELIVERY]]))</f>
        <v/>
      </c>
      <c r="B146" s="59" t="str">
        <f>IF(Table1[[#This Row],[SAMPLE ID]]="","",CONCATENATE('Sample information'!B$16,"-",Table1[[#This Row],[SAMPLE ID]]))</f>
        <v/>
      </c>
      <c r="C146" s="29" t="s">
        <v>79</v>
      </c>
      <c r="D146" s="106" t="s">
        <v>150</v>
      </c>
      <c r="E146" s="28"/>
      <c r="F146" s="28"/>
      <c r="G146" s="28"/>
      <c r="H146" s="19"/>
      <c r="I146" s="28"/>
      <c r="J146" s="28"/>
      <c r="K146" s="17">
        <v>0</v>
      </c>
      <c r="L146" s="17">
        <v>0</v>
      </c>
      <c r="M146" s="127"/>
      <c r="N146" s="127" t="str">
        <f>IF(Table1[[#This Row],[SAMPLE ID]]="","",Table1[[#This Row],[VOLUME]])</f>
        <v/>
      </c>
      <c r="O146" s="127" t="str">
        <f>IF(Table1[[#This Row],[SAMPLE ID]]="","",Table1[[#This Row],[CONCENTRATION]]*Table1[[#This Row],[VOLUME]])</f>
        <v/>
      </c>
      <c r="P146" s="127" t="s">
        <v>379</v>
      </c>
      <c r="Q146" s="128" t="s">
        <v>22</v>
      </c>
      <c r="R146" s="127" t="str">
        <f>IF(Table1[[#This Row],[SAMPLE ID]]="","",CONCATENATE('Sample information'!$B$16,"_",Table1[[#This Row],[PLATE]],"_org_",Table1[[#This Row],[DATE SAMPLE DELIVERY]]))</f>
        <v/>
      </c>
      <c r="S146" s="102" t="str">
        <f>IF(Table1[[#This Row],[DATE SAMPLE DELIVERY]]="","",(CONCATENATE(20,LEFT(Table1[[#This Row],[DATE SAMPLE DELIVERY]],2),"-",MID(Table1[[#This Row],[DATE SAMPLE DELIVERY]],3,2),"-",RIGHT(Table1[[#This Row],[DATE SAMPLE DELIVERY]],2))))</f>
        <v/>
      </c>
      <c r="T146" s="106" t="s">
        <v>206</v>
      </c>
      <c r="U146" s="127"/>
      <c r="V146" s="100"/>
      <c r="W146" s="127"/>
      <c r="X146" s="127"/>
      <c r="Y146" s="127"/>
      <c r="Z146" s="100"/>
      <c r="AA146" s="101"/>
      <c r="AB146" s="127"/>
      <c r="AC146" s="130"/>
      <c r="AD146" s="100"/>
      <c r="AE146" s="127"/>
      <c r="AF146" s="127"/>
      <c r="AG146" s="127"/>
      <c r="AH146" s="127"/>
      <c r="AI146" s="6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row>
    <row r="147" spans="1:60" s="106" customFormat="1" ht="15">
      <c r="A147" s="59" t="str">
        <f>IF(Table1[[#This Row],[SAMPLE ID]]="","",CONCATENATE('Sample information'!B$16," #",RIGHT(Table1[[#This Row],[PLATE]],LEN(Table1[[#This Row],[PLATE]])-2)," ",Table1[[#This Row],[DATE SAMPLE DELIVERY]]))</f>
        <v/>
      </c>
      <c r="B147" s="59" t="str">
        <f>IF(Table1[[#This Row],[SAMPLE ID]]="","",CONCATENATE('Sample information'!B$16,"-",Table1[[#This Row],[SAMPLE ID]]))</f>
        <v/>
      </c>
      <c r="C147" s="29" t="s">
        <v>80</v>
      </c>
      <c r="D147" s="106" t="s">
        <v>150</v>
      </c>
      <c r="E147" s="28"/>
      <c r="F147" s="28"/>
      <c r="G147" s="28"/>
      <c r="H147" s="19"/>
      <c r="I147" s="28"/>
      <c r="J147" s="28"/>
      <c r="K147" s="17">
        <v>0</v>
      </c>
      <c r="L147" s="17">
        <v>0</v>
      </c>
      <c r="M147" s="127"/>
      <c r="N147" s="127" t="str">
        <f>IF(Table1[[#This Row],[SAMPLE ID]]="","",Table1[[#This Row],[VOLUME]])</f>
        <v/>
      </c>
      <c r="O147" s="127" t="str">
        <f>IF(Table1[[#This Row],[SAMPLE ID]]="","",Table1[[#This Row],[CONCENTRATION]]*Table1[[#This Row],[VOLUME]])</f>
        <v/>
      </c>
      <c r="P147" s="127" t="s">
        <v>379</v>
      </c>
      <c r="Q147" s="128" t="s">
        <v>22</v>
      </c>
      <c r="R147" s="127" t="str">
        <f>IF(Table1[[#This Row],[SAMPLE ID]]="","",CONCATENATE('Sample information'!$B$16,"_",Table1[[#This Row],[PLATE]],"_org_",Table1[[#This Row],[DATE SAMPLE DELIVERY]]))</f>
        <v/>
      </c>
      <c r="S147" s="102" t="str">
        <f>IF(Table1[[#This Row],[DATE SAMPLE DELIVERY]]="","",(CONCATENATE(20,LEFT(Table1[[#This Row],[DATE SAMPLE DELIVERY]],2),"-",MID(Table1[[#This Row],[DATE SAMPLE DELIVERY]],3,2),"-",RIGHT(Table1[[#This Row],[DATE SAMPLE DELIVERY]],2))))</f>
        <v/>
      </c>
      <c r="T147" s="106" t="s">
        <v>206</v>
      </c>
      <c r="U147" s="127"/>
      <c r="V147" s="100"/>
      <c r="W147" s="127"/>
      <c r="X147" s="127"/>
      <c r="Y147" s="127"/>
      <c r="Z147" s="100"/>
      <c r="AA147" s="101"/>
      <c r="AB147" s="127"/>
      <c r="AC147" s="130"/>
      <c r="AD147" s="100"/>
      <c r="AE147" s="127"/>
      <c r="AF147" s="127"/>
      <c r="AG147" s="127"/>
      <c r="AH147" s="127"/>
      <c r="AI147" s="6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row>
    <row r="148" spans="1:60" s="106" customFormat="1" ht="15">
      <c r="A148" s="59" t="str">
        <f>IF(Table1[[#This Row],[SAMPLE ID]]="","",CONCATENATE('Sample information'!B$16," #",RIGHT(Table1[[#This Row],[PLATE]],LEN(Table1[[#This Row],[PLATE]])-2)," ",Table1[[#This Row],[DATE SAMPLE DELIVERY]]))</f>
        <v/>
      </c>
      <c r="B148" s="59" t="str">
        <f>IF(Table1[[#This Row],[SAMPLE ID]]="","",CONCATENATE('Sample information'!B$16,"-",Table1[[#This Row],[SAMPLE ID]]))</f>
        <v/>
      </c>
      <c r="C148" s="29" t="s">
        <v>81</v>
      </c>
      <c r="D148" s="106" t="s">
        <v>150</v>
      </c>
      <c r="E148" s="28"/>
      <c r="F148" s="28"/>
      <c r="G148" s="28"/>
      <c r="H148" s="19"/>
      <c r="I148" s="28"/>
      <c r="J148" s="28"/>
      <c r="K148" s="17">
        <v>0</v>
      </c>
      <c r="L148" s="17">
        <v>0</v>
      </c>
      <c r="M148" s="127"/>
      <c r="N148" s="127" t="str">
        <f>IF(Table1[[#This Row],[SAMPLE ID]]="","",Table1[[#This Row],[VOLUME]])</f>
        <v/>
      </c>
      <c r="O148" s="127" t="str">
        <f>IF(Table1[[#This Row],[SAMPLE ID]]="","",Table1[[#This Row],[CONCENTRATION]]*Table1[[#This Row],[VOLUME]])</f>
        <v/>
      </c>
      <c r="P148" s="127" t="s">
        <v>379</v>
      </c>
      <c r="Q148" s="128" t="s">
        <v>22</v>
      </c>
      <c r="R148" s="127" t="str">
        <f>IF(Table1[[#This Row],[SAMPLE ID]]="","",CONCATENATE('Sample information'!$B$16,"_",Table1[[#This Row],[PLATE]],"_org_",Table1[[#This Row],[DATE SAMPLE DELIVERY]]))</f>
        <v/>
      </c>
      <c r="S148" s="102" t="str">
        <f>IF(Table1[[#This Row],[DATE SAMPLE DELIVERY]]="","",(CONCATENATE(20,LEFT(Table1[[#This Row],[DATE SAMPLE DELIVERY]],2),"-",MID(Table1[[#This Row],[DATE SAMPLE DELIVERY]],3,2),"-",RIGHT(Table1[[#This Row],[DATE SAMPLE DELIVERY]],2))))</f>
        <v/>
      </c>
      <c r="T148" s="106" t="s">
        <v>206</v>
      </c>
      <c r="U148" s="127"/>
      <c r="V148" s="100"/>
      <c r="W148" s="127"/>
      <c r="X148" s="127"/>
      <c r="Y148" s="127"/>
      <c r="Z148" s="100"/>
      <c r="AA148" s="101"/>
      <c r="AB148" s="127"/>
      <c r="AC148" s="130"/>
      <c r="AD148" s="100"/>
      <c r="AE148" s="127"/>
      <c r="AF148" s="127"/>
      <c r="AG148" s="127"/>
      <c r="AH148" s="127"/>
      <c r="AI148" s="6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row>
    <row r="149" spans="1:60" s="106" customFormat="1" ht="15">
      <c r="A149" s="59" t="str">
        <f>IF(Table1[[#This Row],[SAMPLE ID]]="","",CONCATENATE('Sample information'!B$16," #",RIGHT(Table1[[#This Row],[PLATE]],LEN(Table1[[#This Row],[PLATE]])-2)," ",Table1[[#This Row],[DATE SAMPLE DELIVERY]]))</f>
        <v/>
      </c>
      <c r="B149" s="59" t="str">
        <f>IF(Table1[[#This Row],[SAMPLE ID]]="","",CONCATENATE('Sample information'!B$16,"-",Table1[[#This Row],[SAMPLE ID]]))</f>
        <v/>
      </c>
      <c r="C149" s="29" t="s">
        <v>82</v>
      </c>
      <c r="D149" s="106" t="s">
        <v>150</v>
      </c>
      <c r="E149" s="28"/>
      <c r="F149" s="28"/>
      <c r="G149" s="28"/>
      <c r="H149" s="19"/>
      <c r="I149" s="28"/>
      <c r="J149" s="28"/>
      <c r="K149" s="17">
        <v>0</v>
      </c>
      <c r="L149" s="17">
        <v>0</v>
      </c>
      <c r="M149" s="127"/>
      <c r="N149" s="127" t="str">
        <f>IF(Table1[[#This Row],[SAMPLE ID]]="","",Table1[[#This Row],[VOLUME]])</f>
        <v/>
      </c>
      <c r="O149" s="127" t="str">
        <f>IF(Table1[[#This Row],[SAMPLE ID]]="","",Table1[[#This Row],[CONCENTRATION]]*Table1[[#This Row],[VOLUME]])</f>
        <v/>
      </c>
      <c r="P149" s="127" t="s">
        <v>379</v>
      </c>
      <c r="Q149" s="128" t="s">
        <v>22</v>
      </c>
      <c r="R149" s="127" t="str">
        <f>IF(Table1[[#This Row],[SAMPLE ID]]="","",CONCATENATE('Sample information'!$B$16,"_",Table1[[#This Row],[PLATE]],"_org_",Table1[[#This Row],[DATE SAMPLE DELIVERY]]))</f>
        <v/>
      </c>
      <c r="S149" s="102" t="str">
        <f>IF(Table1[[#This Row],[DATE SAMPLE DELIVERY]]="","",(CONCATENATE(20,LEFT(Table1[[#This Row],[DATE SAMPLE DELIVERY]],2),"-",MID(Table1[[#This Row],[DATE SAMPLE DELIVERY]],3,2),"-",RIGHT(Table1[[#This Row],[DATE SAMPLE DELIVERY]],2))))</f>
        <v/>
      </c>
      <c r="T149" s="106" t="s">
        <v>206</v>
      </c>
      <c r="U149" s="127"/>
      <c r="V149" s="100"/>
      <c r="W149" s="127"/>
      <c r="X149" s="127"/>
      <c r="Y149" s="127"/>
      <c r="Z149" s="100"/>
      <c r="AA149" s="101"/>
      <c r="AB149" s="127"/>
      <c r="AC149" s="130"/>
      <c r="AD149" s="100"/>
      <c r="AE149" s="127"/>
      <c r="AF149" s="127"/>
      <c r="AG149" s="127"/>
      <c r="AH149" s="127"/>
      <c r="AI149" s="6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row>
    <row r="150" spans="1:60" s="106" customFormat="1" ht="15">
      <c r="A150" s="59" t="str">
        <f>IF(Table1[[#This Row],[SAMPLE ID]]="","",CONCATENATE('Sample information'!B$16," #",RIGHT(Table1[[#This Row],[PLATE]],LEN(Table1[[#This Row],[PLATE]])-2)," ",Table1[[#This Row],[DATE SAMPLE DELIVERY]]))</f>
        <v/>
      </c>
      <c r="B150" s="59" t="str">
        <f>IF(Table1[[#This Row],[SAMPLE ID]]="","",CONCATENATE('Sample information'!B$16,"-",Table1[[#This Row],[SAMPLE ID]]))</f>
        <v/>
      </c>
      <c r="C150" s="29" t="s">
        <v>83</v>
      </c>
      <c r="D150" s="106" t="s">
        <v>150</v>
      </c>
      <c r="E150" s="28"/>
      <c r="F150" s="28"/>
      <c r="G150" s="28"/>
      <c r="H150" s="19"/>
      <c r="I150" s="28"/>
      <c r="J150" s="28"/>
      <c r="K150" s="17">
        <v>0</v>
      </c>
      <c r="L150" s="17">
        <v>0</v>
      </c>
      <c r="M150" s="127"/>
      <c r="N150" s="127" t="str">
        <f>IF(Table1[[#This Row],[SAMPLE ID]]="","",Table1[[#This Row],[VOLUME]])</f>
        <v/>
      </c>
      <c r="O150" s="127" t="str">
        <f>IF(Table1[[#This Row],[SAMPLE ID]]="","",Table1[[#This Row],[CONCENTRATION]]*Table1[[#This Row],[VOLUME]])</f>
        <v/>
      </c>
      <c r="P150" s="127" t="s">
        <v>379</v>
      </c>
      <c r="Q150" s="128" t="s">
        <v>22</v>
      </c>
      <c r="R150" s="127" t="str">
        <f>IF(Table1[[#This Row],[SAMPLE ID]]="","",CONCATENATE('Sample information'!$B$16,"_",Table1[[#This Row],[PLATE]],"_org_",Table1[[#This Row],[DATE SAMPLE DELIVERY]]))</f>
        <v/>
      </c>
      <c r="S150" s="102" t="str">
        <f>IF(Table1[[#This Row],[DATE SAMPLE DELIVERY]]="","",(CONCATENATE(20,LEFT(Table1[[#This Row],[DATE SAMPLE DELIVERY]],2),"-",MID(Table1[[#This Row],[DATE SAMPLE DELIVERY]],3,2),"-",RIGHT(Table1[[#This Row],[DATE SAMPLE DELIVERY]],2))))</f>
        <v/>
      </c>
      <c r="T150" s="106" t="s">
        <v>206</v>
      </c>
      <c r="U150" s="127"/>
      <c r="V150" s="100"/>
      <c r="W150" s="127"/>
      <c r="X150" s="127"/>
      <c r="Y150" s="127"/>
      <c r="Z150" s="100"/>
      <c r="AA150" s="101"/>
      <c r="AB150" s="127"/>
      <c r="AC150" s="130"/>
      <c r="AD150" s="100"/>
      <c r="AE150" s="127"/>
      <c r="AF150" s="127"/>
      <c r="AG150" s="127"/>
      <c r="AH150" s="127"/>
      <c r="AI150" s="6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row>
    <row r="151" spans="1:60" s="106" customFormat="1" ht="15">
      <c r="A151" s="59" t="str">
        <f>IF(Table1[[#This Row],[SAMPLE ID]]="","",CONCATENATE('Sample information'!B$16," #",RIGHT(Table1[[#This Row],[PLATE]],LEN(Table1[[#This Row],[PLATE]])-2)," ",Table1[[#This Row],[DATE SAMPLE DELIVERY]]))</f>
        <v/>
      </c>
      <c r="B151" s="59" t="str">
        <f>IF(Table1[[#This Row],[SAMPLE ID]]="","",CONCATENATE('Sample information'!B$16,"-",Table1[[#This Row],[SAMPLE ID]]))</f>
        <v/>
      </c>
      <c r="C151" s="29" t="s">
        <v>84</v>
      </c>
      <c r="D151" s="106" t="s">
        <v>150</v>
      </c>
      <c r="E151" s="28"/>
      <c r="F151" s="28"/>
      <c r="G151" s="28"/>
      <c r="H151" s="19"/>
      <c r="I151" s="28"/>
      <c r="J151" s="28"/>
      <c r="K151" s="17">
        <v>0</v>
      </c>
      <c r="L151" s="17">
        <v>0</v>
      </c>
      <c r="M151" s="127"/>
      <c r="N151" s="127" t="str">
        <f>IF(Table1[[#This Row],[SAMPLE ID]]="","",Table1[[#This Row],[VOLUME]])</f>
        <v/>
      </c>
      <c r="O151" s="127" t="str">
        <f>IF(Table1[[#This Row],[SAMPLE ID]]="","",Table1[[#This Row],[CONCENTRATION]]*Table1[[#This Row],[VOLUME]])</f>
        <v/>
      </c>
      <c r="P151" s="127" t="s">
        <v>379</v>
      </c>
      <c r="Q151" s="128" t="s">
        <v>22</v>
      </c>
      <c r="R151" s="127" t="str">
        <f>IF(Table1[[#This Row],[SAMPLE ID]]="","",CONCATENATE('Sample information'!$B$16,"_",Table1[[#This Row],[PLATE]],"_org_",Table1[[#This Row],[DATE SAMPLE DELIVERY]]))</f>
        <v/>
      </c>
      <c r="S151" s="102" t="str">
        <f>IF(Table1[[#This Row],[DATE SAMPLE DELIVERY]]="","",(CONCATENATE(20,LEFT(Table1[[#This Row],[DATE SAMPLE DELIVERY]],2),"-",MID(Table1[[#This Row],[DATE SAMPLE DELIVERY]],3,2),"-",RIGHT(Table1[[#This Row],[DATE SAMPLE DELIVERY]],2))))</f>
        <v/>
      </c>
      <c r="T151" s="106" t="s">
        <v>206</v>
      </c>
      <c r="U151" s="127"/>
      <c r="V151" s="100"/>
      <c r="W151" s="127"/>
      <c r="X151" s="127"/>
      <c r="Y151" s="127"/>
      <c r="Z151" s="100"/>
      <c r="AA151" s="101"/>
      <c r="AB151" s="127"/>
      <c r="AC151" s="130"/>
      <c r="AD151" s="100"/>
      <c r="AE151" s="127"/>
      <c r="AF151" s="127"/>
      <c r="AG151" s="127"/>
      <c r="AH151" s="127"/>
      <c r="AI151" s="6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row>
    <row r="152" spans="1:60" s="106" customFormat="1" ht="15">
      <c r="A152" s="59" t="str">
        <f>IF(Table1[[#This Row],[SAMPLE ID]]="","",CONCATENATE('Sample information'!B$16," #",RIGHT(Table1[[#This Row],[PLATE]],LEN(Table1[[#This Row],[PLATE]])-2)," ",Table1[[#This Row],[DATE SAMPLE DELIVERY]]))</f>
        <v/>
      </c>
      <c r="B152" s="59" t="str">
        <f>IF(Table1[[#This Row],[SAMPLE ID]]="","",CONCATENATE('Sample information'!B$16,"-",Table1[[#This Row],[SAMPLE ID]]))</f>
        <v/>
      </c>
      <c r="C152" s="29" t="s">
        <v>85</v>
      </c>
      <c r="D152" s="106" t="s">
        <v>150</v>
      </c>
      <c r="E152" s="28"/>
      <c r="F152" s="28"/>
      <c r="G152" s="28"/>
      <c r="H152" s="19"/>
      <c r="I152" s="28"/>
      <c r="J152" s="28"/>
      <c r="K152" s="17">
        <v>0</v>
      </c>
      <c r="L152" s="17">
        <v>0</v>
      </c>
      <c r="M152" s="127"/>
      <c r="N152" s="127" t="str">
        <f>IF(Table1[[#This Row],[SAMPLE ID]]="","",Table1[[#This Row],[VOLUME]])</f>
        <v/>
      </c>
      <c r="O152" s="127" t="str">
        <f>IF(Table1[[#This Row],[SAMPLE ID]]="","",Table1[[#This Row],[CONCENTRATION]]*Table1[[#This Row],[VOLUME]])</f>
        <v/>
      </c>
      <c r="P152" s="127" t="s">
        <v>379</v>
      </c>
      <c r="Q152" s="128" t="s">
        <v>22</v>
      </c>
      <c r="R152" s="127" t="str">
        <f>IF(Table1[[#This Row],[SAMPLE ID]]="","",CONCATENATE('Sample information'!$B$16,"_",Table1[[#This Row],[PLATE]],"_org_",Table1[[#This Row],[DATE SAMPLE DELIVERY]]))</f>
        <v/>
      </c>
      <c r="S152" s="102" t="str">
        <f>IF(Table1[[#This Row],[DATE SAMPLE DELIVERY]]="","",(CONCATENATE(20,LEFT(Table1[[#This Row],[DATE SAMPLE DELIVERY]],2),"-",MID(Table1[[#This Row],[DATE SAMPLE DELIVERY]],3,2),"-",RIGHT(Table1[[#This Row],[DATE SAMPLE DELIVERY]],2))))</f>
        <v/>
      </c>
      <c r="T152" s="106" t="s">
        <v>206</v>
      </c>
      <c r="U152" s="127"/>
      <c r="V152" s="100"/>
      <c r="W152" s="127"/>
      <c r="X152" s="127"/>
      <c r="Y152" s="127"/>
      <c r="Z152" s="100"/>
      <c r="AA152" s="101"/>
      <c r="AB152" s="127"/>
      <c r="AC152" s="130"/>
      <c r="AD152" s="100"/>
      <c r="AE152" s="127"/>
      <c r="AF152" s="127"/>
      <c r="AG152" s="127"/>
      <c r="AH152" s="127"/>
      <c r="AI152" s="6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row>
    <row r="153" spans="1:60" s="106" customFormat="1" ht="15">
      <c r="A153" s="59" t="str">
        <f>IF(Table1[[#This Row],[SAMPLE ID]]="","",CONCATENATE('Sample information'!B$16," #",RIGHT(Table1[[#This Row],[PLATE]],LEN(Table1[[#This Row],[PLATE]])-2)," ",Table1[[#This Row],[DATE SAMPLE DELIVERY]]))</f>
        <v/>
      </c>
      <c r="B153" s="59" t="str">
        <f>IF(Table1[[#This Row],[SAMPLE ID]]="","",CONCATENATE('Sample information'!B$16,"-",Table1[[#This Row],[SAMPLE ID]]))</f>
        <v/>
      </c>
      <c r="C153" s="29" t="s">
        <v>86</v>
      </c>
      <c r="D153" s="106" t="s">
        <v>150</v>
      </c>
      <c r="E153" s="28"/>
      <c r="F153" s="28"/>
      <c r="G153" s="28"/>
      <c r="H153" s="19"/>
      <c r="I153" s="28"/>
      <c r="J153" s="28"/>
      <c r="K153" s="17">
        <v>0</v>
      </c>
      <c r="L153" s="17">
        <v>0</v>
      </c>
      <c r="M153" s="127"/>
      <c r="N153" s="127" t="str">
        <f>IF(Table1[[#This Row],[SAMPLE ID]]="","",Table1[[#This Row],[VOLUME]])</f>
        <v/>
      </c>
      <c r="O153" s="127" t="str">
        <f>IF(Table1[[#This Row],[SAMPLE ID]]="","",Table1[[#This Row],[CONCENTRATION]]*Table1[[#This Row],[VOLUME]])</f>
        <v/>
      </c>
      <c r="P153" s="127" t="s">
        <v>379</v>
      </c>
      <c r="Q153" s="128" t="s">
        <v>22</v>
      </c>
      <c r="R153" s="127" t="str">
        <f>IF(Table1[[#This Row],[SAMPLE ID]]="","",CONCATENATE('Sample information'!$B$16,"_",Table1[[#This Row],[PLATE]],"_org_",Table1[[#This Row],[DATE SAMPLE DELIVERY]]))</f>
        <v/>
      </c>
      <c r="S153" s="102" t="str">
        <f>IF(Table1[[#This Row],[DATE SAMPLE DELIVERY]]="","",(CONCATENATE(20,LEFT(Table1[[#This Row],[DATE SAMPLE DELIVERY]],2),"-",MID(Table1[[#This Row],[DATE SAMPLE DELIVERY]],3,2),"-",RIGHT(Table1[[#This Row],[DATE SAMPLE DELIVERY]],2))))</f>
        <v/>
      </c>
      <c r="T153" s="106" t="s">
        <v>206</v>
      </c>
      <c r="U153" s="127"/>
      <c r="V153" s="100"/>
      <c r="W153" s="127"/>
      <c r="X153" s="127"/>
      <c r="Y153" s="127"/>
      <c r="Z153" s="100"/>
      <c r="AA153" s="101"/>
      <c r="AB153" s="127"/>
      <c r="AC153" s="130"/>
      <c r="AD153" s="100"/>
      <c r="AE153" s="127"/>
      <c r="AF153" s="127"/>
      <c r="AG153" s="127"/>
      <c r="AH153" s="127"/>
      <c r="AI153" s="6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row>
    <row r="154" spans="1:60" s="106" customFormat="1" ht="15">
      <c r="A154" s="59" t="str">
        <f>IF(Table1[[#This Row],[SAMPLE ID]]="","",CONCATENATE('Sample information'!B$16," #",RIGHT(Table1[[#This Row],[PLATE]],LEN(Table1[[#This Row],[PLATE]])-2)," ",Table1[[#This Row],[DATE SAMPLE DELIVERY]]))</f>
        <v/>
      </c>
      <c r="B154" s="59" t="str">
        <f>IF(Table1[[#This Row],[SAMPLE ID]]="","",CONCATENATE('Sample information'!B$16,"-",Table1[[#This Row],[SAMPLE ID]]))</f>
        <v/>
      </c>
      <c r="C154" s="29" t="s">
        <v>87</v>
      </c>
      <c r="D154" s="106" t="s">
        <v>150</v>
      </c>
      <c r="E154" s="28"/>
      <c r="F154" s="28"/>
      <c r="G154" s="28"/>
      <c r="H154" s="19"/>
      <c r="I154" s="28"/>
      <c r="J154" s="28"/>
      <c r="K154" s="17">
        <v>0</v>
      </c>
      <c r="L154" s="17">
        <v>0</v>
      </c>
      <c r="M154" s="127"/>
      <c r="N154" s="127" t="str">
        <f>IF(Table1[[#This Row],[SAMPLE ID]]="","",Table1[[#This Row],[VOLUME]])</f>
        <v/>
      </c>
      <c r="O154" s="127" t="str">
        <f>IF(Table1[[#This Row],[SAMPLE ID]]="","",Table1[[#This Row],[CONCENTRATION]]*Table1[[#This Row],[VOLUME]])</f>
        <v/>
      </c>
      <c r="P154" s="127" t="s">
        <v>379</v>
      </c>
      <c r="Q154" s="128" t="s">
        <v>22</v>
      </c>
      <c r="R154" s="127" t="str">
        <f>IF(Table1[[#This Row],[SAMPLE ID]]="","",CONCATENATE('Sample information'!$B$16,"_",Table1[[#This Row],[PLATE]],"_org_",Table1[[#This Row],[DATE SAMPLE DELIVERY]]))</f>
        <v/>
      </c>
      <c r="S154" s="102" t="str">
        <f>IF(Table1[[#This Row],[DATE SAMPLE DELIVERY]]="","",(CONCATENATE(20,LEFT(Table1[[#This Row],[DATE SAMPLE DELIVERY]],2),"-",MID(Table1[[#This Row],[DATE SAMPLE DELIVERY]],3,2),"-",RIGHT(Table1[[#This Row],[DATE SAMPLE DELIVERY]],2))))</f>
        <v/>
      </c>
      <c r="T154" s="106" t="s">
        <v>206</v>
      </c>
      <c r="U154" s="127"/>
      <c r="V154" s="100"/>
      <c r="W154" s="127"/>
      <c r="X154" s="127"/>
      <c r="Y154" s="127"/>
      <c r="Z154" s="100"/>
      <c r="AA154" s="101"/>
      <c r="AB154" s="127"/>
      <c r="AC154" s="130"/>
      <c r="AD154" s="100"/>
      <c r="AE154" s="127"/>
      <c r="AF154" s="127"/>
      <c r="AG154" s="127"/>
      <c r="AH154" s="127"/>
      <c r="AI154" s="6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row>
    <row r="155" spans="1:60" s="106" customFormat="1" ht="15">
      <c r="A155" s="59" t="str">
        <f>IF(Table1[[#This Row],[SAMPLE ID]]="","",CONCATENATE('Sample information'!B$16," #",RIGHT(Table1[[#This Row],[PLATE]],LEN(Table1[[#This Row],[PLATE]])-2)," ",Table1[[#This Row],[DATE SAMPLE DELIVERY]]))</f>
        <v/>
      </c>
      <c r="B155" s="59" t="str">
        <f>IF(Table1[[#This Row],[SAMPLE ID]]="","",CONCATENATE('Sample information'!B$16,"-",Table1[[#This Row],[SAMPLE ID]]))</f>
        <v/>
      </c>
      <c r="C155" s="29" t="s">
        <v>88</v>
      </c>
      <c r="D155" s="106" t="s">
        <v>150</v>
      </c>
      <c r="E155" s="28"/>
      <c r="F155" s="28"/>
      <c r="G155" s="28"/>
      <c r="H155" s="19"/>
      <c r="I155" s="28"/>
      <c r="J155" s="28"/>
      <c r="K155" s="17">
        <v>0</v>
      </c>
      <c r="L155" s="17">
        <v>0</v>
      </c>
      <c r="M155" s="127"/>
      <c r="N155" s="127" t="str">
        <f>IF(Table1[[#This Row],[SAMPLE ID]]="","",Table1[[#This Row],[VOLUME]])</f>
        <v/>
      </c>
      <c r="O155" s="127" t="str">
        <f>IF(Table1[[#This Row],[SAMPLE ID]]="","",Table1[[#This Row],[CONCENTRATION]]*Table1[[#This Row],[VOLUME]])</f>
        <v/>
      </c>
      <c r="P155" s="127" t="s">
        <v>379</v>
      </c>
      <c r="Q155" s="128" t="s">
        <v>22</v>
      </c>
      <c r="R155" s="127" t="str">
        <f>IF(Table1[[#This Row],[SAMPLE ID]]="","",CONCATENATE('Sample information'!$B$16,"_",Table1[[#This Row],[PLATE]],"_org_",Table1[[#This Row],[DATE SAMPLE DELIVERY]]))</f>
        <v/>
      </c>
      <c r="S155" s="102" t="str">
        <f>IF(Table1[[#This Row],[DATE SAMPLE DELIVERY]]="","",(CONCATENATE(20,LEFT(Table1[[#This Row],[DATE SAMPLE DELIVERY]],2),"-",MID(Table1[[#This Row],[DATE SAMPLE DELIVERY]],3,2),"-",RIGHT(Table1[[#This Row],[DATE SAMPLE DELIVERY]],2))))</f>
        <v/>
      </c>
      <c r="T155" s="106" t="s">
        <v>206</v>
      </c>
      <c r="U155" s="127"/>
      <c r="V155" s="100"/>
      <c r="W155" s="127"/>
      <c r="X155" s="127"/>
      <c r="Y155" s="127"/>
      <c r="Z155" s="100"/>
      <c r="AA155" s="101"/>
      <c r="AB155" s="127"/>
      <c r="AC155" s="130"/>
      <c r="AD155" s="100"/>
      <c r="AE155" s="127"/>
      <c r="AF155" s="127"/>
      <c r="AG155" s="127"/>
      <c r="AH155" s="127"/>
      <c r="AI155" s="6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row>
    <row r="156" spans="1:60" s="106" customFormat="1" ht="15">
      <c r="A156" s="59" t="str">
        <f>IF(Table1[[#This Row],[SAMPLE ID]]="","",CONCATENATE('Sample information'!B$16," #",RIGHT(Table1[[#This Row],[PLATE]],LEN(Table1[[#This Row],[PLATE]])-2)," ",Table1[[#This Row],[DATE SAMPLE DELIVERY]]))</f>
        <v/>
      </c>
      <c r="B156" s="59" t="str">
        <f>IF(Table1[[#This Row],[SAMPLE ID]]="","",CONCATENATE('Sample information'!B$16,"-",Table1[[#This Row],[SAMPLE ID]]))</f>
        <v/>
      </c>
      <c r="C156" s="29" t="s">
        <v>89</v>
      </c>
      <c r="D156" s="106" t="s">
        <v>150</v>
      </c>
      <c r="E156" s="28"/>
      <c r="F156" s="28"/>
      <c r="G156" s="28"/>
      <c r="H156" s="19"/>
      <c r="I156" s="28"/>
      <c r="J156" s="28"/>
      <c r="K156" s="17">
        <v>0</v>
      </c>
      <c r="L156" s="17">
        <v>0</v>
      </c>
      <c r="M156" s="127"/>
      <c r="N156" s="127" t="str">
        <f>IF(Table1[[#This Row],[SAMPLE ID]]="","",Table1[[#This Row],[VOLUME]])</f>
        <v/>
      </c>
      <c r="O156" s="127" t="str">
        <f>IF(Table1[[#This Row],[SAMPLE ID]]="","",Table1[[#This Row],[CONCENTRATION]]*Table1[[#This Row],[VOLUME]])</f>
        <v/>
      </c>
      <c r="P156" s="127" t="s">
        <v>379</v>
      </c>
      <c r="Q156" s="128" t="s">
        <v>22</v>
      </c>
      <c r="R156" s="127" t="str">
        <f>IF(Table1[[#This Row],[SAMPLE ID]]="","",CONCATENATE('Sample information'!$B$16,"_",Table1[[#This Row],[PLATE]],"_org_",Table1[[#This Row],[DATE SAMPLE DELIVERY]]))</f>
        <v/>
      </c>
      <c r="S156" s="102" t="str">
        <f>IF(Table1[[#This Row],[DATE SAMPLE DELIVERY]]="","",(CONCATENATE(20,LEFT(Table1[[#This Row],[DATE SAMPLE DELIVERY]],2),"-",MID(Table1[[#This Row],[DATE SAMPLE DELIVERY]],3,2),"-",RIGHT(Table1[[#This Row],[DATE SAMPLE DELIVERY]],2))))</f>
        <v/>
      </c>
      <c r="T156" s="106" t="s">
        <v>206</v>
      </c>
      <c r="U156" s="127"/>
      <c r="V156" s="100"/>
      <c r="W156" s="127"/>
      <c r="X156" s="127"/>
      <c r="Y156" s="127"/>
      <c r="Z156" s="100"/>
      <c r="AA156" s="101"/>
      <c r="AB156" s="127"/>
      <c r="AC156" s="130"/>
      <c r="AD156" s="100"/>
      <c r="AE156" s="127"/>
      <c r="AF156" s="127"/>
      <c r="AG156" s="127"/>
      <c r="AH156" s="127"/>
      <c r="AI156" s="6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row>
    <row r="157" spans="1:60" s="106" customFormat="1" ht="15">
      <c r="A157" s="59" t="str">
        <f>IF(Table1[[#This Row],[SAMPLE ID]]="","",CONCATENATE('Sample information'!B$16," #",RIGHT(Table1[[#This Row],[PLATE]],LEN(Table1[[#This Row],[PLATE]])-2)," ",Table1[[#This Row],[DATE SAMPLE DELIVERY]]))</f>
        <v/>
      </c>
      <c r="B157" s="59" t="str">
        <f>IF(Table1[[#This Row],[SAMPLE ID]]="","",CONCATENATE('Sample information'!B$16,"-",Table1[[#This Row],[SAMPLE ID]]))</f>
        <v/>
      </c>
      <c r="C157" s="29" t="s">
        <v>90</v>
      </c>
      <c r="D157" s="106" t="s">
        <v>150</v>
      </c>
      <c r="E157" s="28"/>
      <c r="F157" s="28"/>
      <c r="G157" s="28"/>
      <c r="H157" s="19"/>
      <c r="I157" s="28"/>
      <c r="J157" s="28"/>
      <c r="K157" s="17">
        <v>0</v>
      </c>
      <c r="L157" s="17">
        <v>0</v>
      </c>
      <c r="M157" s="127"/>
      <c r="N157" s="127" t="str">
        <f>IF(Table1[[#This Row],[SAMPLE ID]]="","",Table1[[#This Row],[VOLUME]])</f>
        <v/>
      </c>
      <c r="O157" s="127" t="str">
        <f>IF(Table1[[#This Row],[SAMPLE ID]]="","",Table1[[#This Row],[CONCENTRATION]]*Table1[[#This Row],[VOLUME]])</f>
        <v/>
      </c>
      <c r="P157" s="127" t="s">
        <v>379</v>
      </c>
      <c r="Q157" s="128" t="s">
        <v>22</v>
      </c>
      <c r="R157" s="127" t="str">
        <f>IF(Table1[[#This Row],[SAMPLE ID]]="","",CONCATENATE('Sample information'!$B$16,"_",Table1[[#This Row],[PLATE]],"_org_",Table1[[#This Row],[DATE SAMPLE DELIVERY]]))</f>
        <v/>
      </c>
      <c r="S157" s="102" t="str">
        <f>IF(Table1[[#This Row],[DATE SAMPLE DELIVERY]]="","",(CONCATENATE(20,LEFT(Table1[[#This Row],[DATE SAMPLE DELIVERY]],2),"-",MID(Table1[[#This Row],[DATE SAMPLE DELIVERY]],3,2),"-",RIGHT(Table1[[#This Row],[DATE SAMPLE DELIVERY]],2))))</f>
        <v/>
      </c>
      <c r="T157" s="106" t="s">
        <v>206</v>
      </c>
      <c r="U157" s="127"/>
      <c r="V157" s="100"/>
      <c r="W157" s="127"/>
      <c r="X157" s="127"/>
      <c r="Y157" s="127"/>
      <c r="Z157" s="100"/>
      <c r="AA157" s="101"/>
      <c r="AB157" s="127"/>
      <c r="AC157" s="130"/>
      <c r="AD157" s="100"/>
      <c r="AE157" s="127"/>
      <c r="AF157" s="127"/>
      <c r="AG157" s="127"/>
      <c r="AH157" s="127"/>
      <c r="AI157" s="6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row>
    <row r="158" spans="1:60" s="106" customFormat="1" ht="15">
      <c r="A158" s="59" t="str">
        <f>IF(Table1[[#This Row],[SAMPLE ID]]="","",CONCATENATE('Sample information'!B$16," #",RIGHT(Table1[[#This Row],[PLATE]],LEN(Table1[[#This Row],[PLATE]])-2)," ",Table1[[#This Row],[DATE SAMPLE DELIVERY]]))</f>
        <v/>
      </c>
      <c r="B158" s="59" t="str">
        <f>IF(Table1[[#This Row],[SAMPLE ID]]="","",CONCATENATE('Sample information'!B$16,"-",Table1[[#This Row],[SAMPLE ID]]))</f>
        <v/>
      </c>
      <c r="C158" s="29" t="s">
        <v>91</v>
      </c>
      <c r="D158" s="106" t="s">
        <v>150</v>
      </c>
      <c r="E158" s="28"/>
      <c r="F158" s="28"/>
      <c r="G158" s="28"/>
      <c r="H158" s="19"/>
      <c r="I158" s="28"/>
      <c r="J158" s="28"/>
      <c r="K158" s="17">
        <v>0</v>
      </c>
      <c r="L158" s="17">
        <v>0</v>
      </c>
      <c r="M158" s="127"/>
      <c r="N158" s="127" t="str">
        <f>IF(Table1[[#This Row],[SAMPLE ID]]="","",Table1[[#This Row],[VOLUME]])</f>
        <v/>
      </c>
      <c r="O158" s="127" t="str">
        <f>IF(Table1[[#This Row],[SAMPLE ID]]="","",Table1[[#This Row],[CONCENTRATION]]*Table1[[#This Row],[VOLUME]])</f>
        <v/>
      </c>
      <c r="P158" s="127" t="s">
        <v>379</v>
      </c>
      <c r="Q158" s="128" t="s">
        <v>22</v>
      </c>
      <c r="R158" s="127" t="str">
        <f>IF(Table1[[#This Row],[SAMPLE ID]]="","",CONCATENATE('Sample information'!$B$16,"_",Table1[[#This Row],[PLATE]],"_org_",Table1[[#This Row],[DATE SAMPLE DELIVERY]]))</f>
        <v/>
      </c>
      <c r="S158" s="102" t="str">
        <f>IF(Table1[[#This Row],[DATE SAMPLE DELIVERY]]="","",(CONCATENATE(20,LEFT(Table1[[#This Row],[DATE SAMPLE DELIVERY]],2),"-",MID(Table1[[#This Row],[DATE SAMPLE DELIVERY]],3,2),"-",RIGHT(Table1[[#This Row],[DATE SAMPLE DELIVERY]],2))))</f>
        <v/>
      </c>
      <c r="T158" s="106" t="s">
        <v>206</v>
      </c>
      <c r="U158" s="127"/>
      <c r="V158" s="100"/>
      <c r="W158" s="127"/>
      <c r="X158" s="127"/>
      <c r="Y158" s="127"/>
      <c r="Z158" s="100"/>
      <c r="AA158" s="101"/>
      <c r="AB158" s="127"/>
      <c r="AC158" s="130"/>
      <c r="AD158" s="100"/>
      <c r="AE158" s="127"/>
      <c r="AF158" s="127"/>
      <c r="AG158" s="127"/>
      <c r="AH158" s="127"/>
      <c r="AI158" s="6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row>
    <row r="159" spans="1:60" s="106" customFormat="1" ht="15">
      <c r="A159" s="59" t="str">
        <f>IF(Table1[[#This Row],[SAMPLE ID]]="","",CONCATENATE('Sample information'!B$16," #",RIGHT(Table1[[#This Row],[PLATE]],LEN(Table1[[#This Row],[PLATE]])-2)," ",Table1[[#This Row],[DATE SAMPLE DELIVERY]]))</f>
        <v/>
      </c>
      <c r="B159" s="59" t="str">
        <f>IF(Table1[[#This Row],[SAMPLE ID]]="","",CONCATENATE('Sample information'!B$16,"-",Table1[[#This Row],[SAMPLE ID]]))</f>
        <v/>
      </c>
      <c r="C159" s="29" t="s">
        <v>92</v>
      </c>
      <c r="D159" s="106" t="s">
        <v>150</v>
      </c>
      <c r="E159" s="28"/>
      <c r="F159" s="28"/>
      <c r="G159" s="28"/>
      <c r="H159" s="19"/>
      <c r="I159" s="28"/>
      <c r="J159" s="28"/>
      <c r="K159" s="17">
        <v>0</v>
      </c>
      <c r="L159" s="17">
        <v>0</v>
      </c>
      <c r="M159" s="127"/>
      <c r="N159" s="127" t="str">
        <f>IF(Table1[[#This Row],[SAMPLE ID]]="","",Table1[[#This Row],[VOLUME]])</f>
        <v/>
      </c>
      <c r="O159" s="127" t="str">
        <f>IF(Table1[[#This Row],[SAMPLE ID]]="","",Table1[[#This Row],[CONCENTRATION]]*Table1[[#This Row],[VOLUME]])</f>
        <v/>
      </c>
      <c r="P159" s="127" t="s">
        <v>379</v>
      </c>
      <c r="Q159" s="128" t="s">
        <v>22</v>
      </c>
      <c r="R159" s="127" t="str">
        <f>IF(Table1[[#This Row],[SAMPLE ID]]="","",CONCATENATE('Sample information'!$B$16,"_",Table1[[#This Row],[PLATE]],"_org_",Table1[[#This Row],[DATE SAMPLE DELIVERY]]))</f>
        <v/>
      </c>
      <c r="S159" s="102" t="str">
        <f>IF(Table1[[#This Row],[DATE SAMPLE DELIVERY]]="","",(CONCATENATE(20,LEFT(Table1[[#This Row],[DATE SAMPLE DELIVERY]],2),"-",MID(Table1[[#This Row],[DATE SAMPLE DELIVERY]],3,2),"-",RIGHT(Table1[[#This Row],[DATE SAMPLE DELIVERY]],2))))</f>
        <v/>
      </c>
      <c r="T159" s="106" t="s">
        <v>206</v>
      </c>
      <c r="U159" s="127"/>
      <c r="V159" s="100"/>
      <c r="W159" s="127"/>
      <c r="X159" s="127"/>
      <c r="Y159" s="127"/>
      <c r="Z159" s="100"/>
      <c r="AA159" s="101"/>
      <c r="AB159" s="127"/>
      <c r="AC159" s="130"/>
      <c r="AD159" s="100"/>
      <c r="AE159" s="127"/>
      <c r="AF159" s="127"/>
      <c r="AG159" s="127"/>
      <c r="AH159" s="127"/>
      <c r="AI159" s="6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row>
    <row r="160" spans="1:60" s="106" customFormat="1" ht="15">
      <c r="A160" s="59" t="str">
        <f>IF(Table1[[#This Row],[SAMPLE ID]]="","",CONCATENATE('Sample information'!B$16," #",RIGHT(Table1[[#This Row],[PLATE]],LEN(Table1[[#This Row],[PLATE]])-2)," ",Table1[[#This Row],[DATE SAMPLE DELIVERY]]))</f>
        <v/>
      </c>
      <c r="B160" s="59" t="str">
        <f>IF(Table1[[#This Row],[SAMPLE ID]]="","",CONCATENATE('Sample information'!B$16,"-",Table1[[#This Row],[SAMPLE ID]]))</f>
        <v/>
      </c>
      <c r="C160" s="29" t="s">
        <v>93</v>
      </c>
      <c r="D160" s="106" t="s">
        <v>150</v>
      </c>
      <c r="E160" s="28"/>
      <c r="F160" s="28"/>
      <c r="G160" s="28"/>
      <c r="H160" s="19"/>
      <c r="I160" s="28"/>
      <c r="J160" s="28"/>
      <c r="K160" s="17">
        <v>0</v>
      </c>
      <c r="L160" s="17">
        <v>0</v>
      </c>
      <c r="M160" s="127"/>
      <c r="N160" s="127" t="str">
        <f>IF(Table1[[#This Row],[SAMPLE ID]]="","",Table1[[#This Row],[VOLUME]])</f>
        <v/>
      </c>
      <c r="O160" s="127" t="str">
        <f>IF(Table1[[#This Row],[SAMPLE ID]]="","",Table1[[#This Row],[CONCENTRATION]]*Table1[[#This Row],[VOLUME]])</f>
        <v/>
      </c>
      <c r="P160" s="127" t="s">
        <v>379</v>
      </c>
      <c r="Q160" s="128" t="s">
        <v>22</v>
      </c>
      <c r="R160" s="127" t="str">
        <f>IF(Table1[[#This Row],[SAMPLE ID]]="","",CONCATENATE('Sample information'!$B$16,"_",Table1[[#This Row],[PLATE]],"_org_",Table1[[#This Row],[DATE SAMPLE DELIVERY]]))</f>
        <v/>
      </c>
      <c r="S160" s="102" t="str">
        <f>IF(Table1[[#This Row],[DATE SAMPLE DELIVERY]]="","",(CONCATENATE(20,LEFT(Table1[[#This Row],[DATE SAMPLE DELIVERY]],2),"-",MID(Table1[[#This Row],[DATE SAMPLE DELIVERY]],3,2),"-",RIGHT(Table1[[#This Row],[DATE SAMPLE DELIVERY]],2))))</f>
        <v/>
      </c>
      <c r="T160" s="106" t="s">
        <v>206</v>
      </c>
      <c r="U160" s="127"/>
      <c r="V160" s="100"/>
      <c r="W160" s="127"/>
      <c r="X160" s="127"/>
      <c r="Y160" s="127"/>
      <c r="Z160" s="100"/>
      <c r="AA160" s="101"/>
      <c r="AB160" s="127"/>
      <c r="AC160" s="130"/>
      <c r="AD160" s="100"/>
      <c r="AE160" s="127"/>
      <c r="AF160" s="127"/>
      <c r="AG160" s="127"/>
      <c r="AH160" s="127"/>
      <c r="AI160" s="6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row>
    <row r="161" spans="1:60" s="106" customFormat="1" ht="15">
      <c r="A161" s="59" t="str">
        <f>IF(Table1[[#This Row],[SAMPLE ID]]="","",CONCATENATE('Sample information'!B$16," #",RIGHT(Table1[[#This Row],[PLATE]],LEN(Table1[[#This Row],[PLATE]])-2)," ",Table1[[#This Row],[DATE SAMPLE DELIVERY]]))</f>
        <v/>
      </c>
      <c r="B161" s="59" t="str">
        <f>IF(Table1[[#This Row],[SAMPLE ID]]="","",CONCATENATE('Sample information'!B$16,"-",Table1[[#This Row],[SAMPLE ID]]))</f>
        <v/>
      </c>
      <c r="C161" s="29" t="s">
        <v>94</v>
      </c>
      <c r="D161" s="106" t="s">
        <v>150</v>
      </c>
      <c r="E161" s="28"/>
      <c r="F161" s="28"/>
      <c r="G161" s="28"/>
      <c r="H161" s="19"/>
      <c r="I161" s="28"/>
      <c r="J161" s="28"/>
      <c r="K161" s="17">
        <v>0</v>
      </c>
      <c r="L161" s="17">
        <v>0</v>
      </c>
      <c r="M161" s="127"/>
      <c r="N161" s="127" t="str">
        <f>IF(Table1[[#This Row],[SAMPLE ID]]="","",Table1[[#This Row],[VOLUME]])</f>
        <v/>
      </c>
      <c r="O161" s="127" t="str">
        <f>IF(Table1[[#This Row],[SAMPLE ID]]="","",Table1[[#This Row],[CONCENTRATION]]*Table1[[#This Row],[VOLUME]])</f>
        <v/>
      </c>
      <c r="P161" s="127" t="s">
        <v>379</v>
      </c>
      <c r="Q161" s="128" t="s">
        <v>22</v>
      </c>
      <c r="R161" s="127" t="str">
        <f>IF(Table1[[#This Row],[SAMPLE ID]]="","",CONCATENATE('Sample information'!$B$16,"_",Table1[[#This Row],[PLATE]],"_org_",Table1[[#This Row],[DATE SAMPLE DELIVERY]]))</f>
        <v/>
      </c>
      <c r="S161" s="102" t="str">
        <f>IF(Table1[[#This Row],[DATE SAMPLE DELIVERY]]="","",(CONCATENATE(20,LEFT(Table1[[#This Row],[DATE SAMPLE DELIVERY]],2),"-",MID(Table1[[#This Row],[DATE SAMPLE DELIVERY]],3,2),"-",RIGHT(Table1[[#This Row],[DATE SAMPLE DELIVERY]],2))))</f>
        <v/>
      </c>
      <c r="T161" s="106" t="s">
        <v>206</v>
      </c>
      <c r="U161" s="127"/>
      <c r="V161" s="100"/>
      <c r="W161" s="127"/>
      <c r="X161" s="127"/>
      <c r="Y161" s="127"/>
      <c r="Z161" s="100"/>
      <c r="AA161" s="101"/>
      <c r="AB161" s="127"/>
      <c r="AC161" s="130"/>
      <c r="AD161" s="100"/>
      <c r="AE161" s="127"/>
      <c r="AF161" s="127"/>
      <c r="AG161" s="127"/>
      <c r="AH161" s="127"/>
      <c r="AI161" s="6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row>
    <row r="162" spans="1:60" s="106" customFormat="1" ht="15">
      <c r="A162" s="59" t="str">
        <f>IF(Table1[[#This Row],[SAMPLE ID]]="","",CONCATENATE('Sample information'!B$16," #",RIGHT(Table1[[#This Row],[PLATE]],LEN(Table1[[#This Row],[PLATE]])-2)," ",Table1[[#This Row],[DATE SAMPLE DELIVERY]]))</f>
        <v/>
      </c>
      <c r="B162" s="59" t="str">
        <f>IF(Table1[[#This Row],[SAMPLE ID]]="","",CONCATENATE('Sample information'!B$16,"-",Table1[[#This Row],[SAMPLE ID]]))</f>
        <v/>
      </c>
      <c r="C162" s="29" t="s">
        <v>95</v>
      </c>
      <c r="D162" s="106" t="s">
        <v>150</v>
      </c>
      <c r="E162" s="28"/>
      <c r="F162" s="28"/>
      <c r="G162" s="28"/>
      <c r="H162" s="19"/>
      <c r="I162" s="28"/>
      <c r="J162" s="28"/>
      <c r="K162" s="17">
        <v>0</v>
      </c>
      <c r="L162" s="17">
        <v>0</v>
      </c>
      <c r="M162" s="127"/>
      <c r="N162" s="127" t="str">
        <f>IF(Table1[[#This Row],[SAMPLE ID]]="","",Table1[[#This Row],[VOLUME]])</f>
        <v/>
      </c>
      <c r="O162" s="127" t="str">
        <f>IF(Table1[[#This Row],[SAMPLE ID]]="","",Table1[[#This Row],[CONCENTRATION]]*Table1[[#This Row],[VOLUME]])</f>
        <v/>
      </c>
      <c r="P162" s="127" t="s">
        <v>379</v>
      </c>
      <c r="Q162" s="128" t="s">
        <v>22</v>
      </c>
      <c r="R162" s="127" t="str">
        <f>IF(Table1[[#This Row],[SAMPLE ID]]="","",CONCATENATE('Sample information'!$B$16,"_",Table1[[#This Row],[PLATE]],"_org_",Table1[[#This Row],[DATE SAMPLE DELIVERY]]))</f>
        <v/>
      </c>
      <c r="S162" s="102" t="str">
        <f>IF(Table1[[#This Row],[DATE SAMPLE DELIVERY]]="","",(CONCATENATE(20,LEFT(Table1[[#This Row],[DATE SAMPLE DELIVERY]],2),"-",MID(Table1[[#This Row],[DATE SAMPLE DELIVERY]],3,2),"-",RIGHT(Table1[[#This Row],[DATE SAMPLE DELIVERY]],2))))</f>
        <v/>
      </c>
      <c r="T162" s="106" t="s">
        <v>206</v>
      </c>
      <c r="U162" s="127"/>
      <c r="V162" s="100"/>
      <c r="W162" s="127"/>
      <c r="X162" s="127"/>
      <c r="Y162" s="127"/>
      <c r="Z162" s="100"/>
      <c r="AA162" s="101"/>
      <c r="AB162" s="127"/>
      <c r="AC162" s="130"/>
      <c r="AD162" s="100"/>
      <c r="AE162" s="127"/>
      <c r="AF162" s="127"/>
      <c r="AG162" s="127"/>
      <c r="AH162" s="127"/>
      <c r="AI162" s="6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row>
    <row r="163" spans="1:60" s="106" customFormat="1" ht="15">
      <c r="A163" s="59" t="str">
        <f>IF(Table1[[#This Row],[SAMPLE ID]]="","",CONCATENATE('Sample information'!B$16," #",RIGHT(Table1[[#This Row],[PLATE]],LEN(Table1[[#This Row],[PLATE]])-2)," ",Table1[[#This Row],[DATE SAMPLE DELIVERY]]))</f>
        <v/>
      </c>
      <c r="B163" s="59" t="str">
        <f>IF(Table1[[#This Row],[SAMPLE ID]]="","",CONCATENATE('Sample information'!B$16,"-",Table1[[#This Row],[SAMPLE ID]]))</f>
        <v/>
      </c>
      <c r="C163" s="29" t="s">
        <v>96</v>
      </c>
      <c r="D163" s="106" t="s">
        <v>150</v>
      </c>
      <c r="E163" s="28"/>
      <c r="F163" s="28"/>
      <c r="G163" s="28"/>
      <c r="H163" s="19"/>
      <c r="I163" s="28"/>
      <c r="J163" s="28"/>
      <c r="K163" s="17">
        <v>0</v>
      </c>
      <c r="L163" s="17">
        <v>0</v>
      </c>
      <c r="M163" s="127"/>
      <c r="N163" s="127" t="str">
        <f>IF(Table1[[#This Row],[SAMPLE ID]]="","",Table1[[#This Row],[VOLUME]])</f>
        <v/>
      </c>
      <c r="O163" s="127" t="str">
        <f>IF(Table1[[#This Row],[SAMPLE ID]]="","",Table1[[#This Row],[CONCENTRATION]]*Table1[[#This Row],[VOLUME]])</f>
        <v/>
      </c>
      <c r="P163" s="127" t="s">
        <v>379</v>
      </c>
      <c r="Q163" s="128" t="s">
        <v>22</v>
      </c>
      <c r="R163" s="127" t="str">
        <f>IF(Table1[[#This Row],[SAMPLE ID]]="","",CONCATENATE('Sample information'!$B$16,"_",Table1[[#This Row],[PLATE]],"_org_",Table1[[#This Row],[DATE SAMPLE DELIVERY]]))</f>
        <v/>
      </c>
      <c r="S163" s="102" t="str">
        <f>IF(Table1[[#This Row],[DATE SAMPLE DELIVERY]]="","",(CONCATENATE(20,LEFT(Table1[[#This Row],[DATE SAMPLE DELIVERY]],2),"-",MID(Table1[[#This Row],[DATE SAMPLE DELIVERY]],3,2),"-",RIGHT(Table1[[#This Row],[DATE SAMPLE DELIVERY]],2))))</f>
        <v/>
      </c>
      <c r="T163" s="106" t="s">
        <v>206</v>
      </c>
      <c r="U163" s="127"/>
      <c r="V163" s="100"/>
      <c r="W163" s="127"/>
      <c r="X163" s="127"/>
      <c r="Y163" s="127"/>
      <c r="Z163" s="100"/>
      <c r="AA163" s="101"/>
      <c r="AB163" s="127"/>
      <c r="AC163" s="130"/>
      <c r="AD163" s="100"/>
      <c r="AE163" s="127"/>
      <c r="AF163" s="127"/>
      <c r="AG163" s="127"/>
      <c r="AH163" s="127"/>
      <c r="AI163" s="6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row>
    <row r="164" spans="1:60" s="106" customFormat="1" ht="15">
      <c r="A164" s="59" t="str">
        <f>IF(Table1[[#This Row],[SAMPLE ID]]="","",CONCATENATE('Sample information'!B$16," #",RIGHT(Table1[[#This Row],[PLATE]],LEN(Table1[[#This Row],[PLATE]])-2)," ",Table1[[#This Row],[DATE SAMPLE DELIVERY]]))</f>
        <v/>
      </c>
      <c r="B164" s="59" t="str">
        <f>IF(Table1[[#This Row],[SAMPLE ID]]="","",CONCATENATE('Sample information'!B$16,"-",Table1[[#This Row],[SAMPLE ID]]))</f>
        <v/>
      </c>
      <c r="C164" s="29" t="s">
        <v>97</v>
      </c>
      <c r="D164" s="106" t="s">
        <v>150</v>
      </c>
      <c r="E164" s="28"/>
      <c r="F164" s="28"/>
      <c r="G164" s="28"/>
      <c r="H164" s="19"/>
      <c r="I164" s="28"/>
      <c r="J164" s="28"/>
      <c r="K164" s="17">
        <v>0</v>
      </c>
      <c r="L164" s="17">
        <v>0</v>
      </c>
      <c r="M164" s="127"/>
      <c r="N164" s="127" t="str">
        <f>IF(Table1[[#This Row],[SAMPLE ID]]="","",Table1[[#This Row],[VOLUME]])</f>
        <v/>
      </c>
      <c r="O164" s="127" t="str">
        <f>IF(Table1[[#This Row],[SAMPLE ID]]="","",Table1[[#This Row],[CONCENTRATION]]*Table1[[#This Row],[VOLUME]])</f>
        <v/>
      </c>
      <c r="P164" s="127" t="s">
        <v>379</v>
      </c>
      <c r="Q164" s="128" t="s">
        <v>22</v>
      </c>
      <c r="R164" s="127" t="str">
        <f>IF(Table1[[#This Row],[SAMPLE ID]]="","",CONCATENATE('Sample information'!$B$16,"_",Table1[[#This Row],[PLATE]],"_org_",Table1[[#This Row],[DATE SAMPLE DELIVERY]]))</f>
        <v/>
      </c>
      <c r="S164" s="102" t="str">
        <f>IF(Table1[[#This Row],[DATE SAMPLE DELIVERY]]="","",(CONCATENATE(20,LEFT(Table1[[#This Row],[DATE SAMPLE DELIVERY]],2),"-",MID(Table1[[#This Row],[DATE SAMPLE DELIVERY]],3,2),"-",RIGHT(Table1[[#This Row],[DATE SAMPLE DELIVERY]],2))))</f>
        <v/>
      </c>
      <c r="T164" s="106" t="s">
        <v>206</v>
      </c>
      <c r="U164" s="127"/>
      <c r="V164" s="100"/>
      <c r="W164" s="127"/>
      <c r="X164" s="127"/>
      <c r="Y164" s="127"/>
      <c r="Z164" s="100"/>
      <c r="AA164" s="101"/>
      <c r="AB164" s="127"/>
      <c r="AC164" s="130"/>
      <c r="AD164" s="100"/>
      <c r="AE164" s="127"/>
      <c r="AF164" s="127"/>
      <c r="AG164" s="127"/>
      <c r="AH164" s="127"/>
      <c r="AI164" s="6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row>
    <row r="165" spans="1:60" s="106" customFormat="1" ht="15">
      <c r="A165" s="59" t="str">
        <f>IF(Table1[[#This Row],[SAMPLE ID]]="","",CONCATENATE('Sample information'!B$16," #",RIGHT(Table1[[#This Row],[PLATE]],LEN(Table1[[#This Row],[PLATE]])-2)," ",Table1[[#This Row],[DATE SAMPLE DELIVERY]]))</f>
        <v/>
      </c>
      <c r="B165" s="59" t="str">
        <f>IF(Table1[[#This Row],[SAMPLE ID]]="","",CONCATENATE('Sample information'!B$16,"-",Table1[[#This Row],[SAMPLE ID]]))</f>
        <v/>
      </c>
      <c r="C165" s="29" t="s">
        <v>98</v>
      </c>
      <c r="D165" s="106" t="s">
        <v>150</v>
      </c>
      <c r="E165" s="28"/>
      <c r="F165" s="28"/>
      <c r="G165" s="28"/>
      <c r="H165" s="19"/>
      <c r="I165" s="28"/>
      <c r="J165" s="28"/>
      <c r="K165" s="17">
        <v>0</v>
      </c>
      <c r="L165" s="17">
        <v>0</v>
      </c>
      <c r="M165" s="127"/>
      <c r="N165" s="127" t="str">
        <f>IF(Table1[[#This Row],[SAMPLE ID]]="","",Table1[[#This Row],[VOLUME]])</f>
        <v/>
      </c>
      <c r="O165" s="127" t="str">
        <f>IF(Table1[[#This Row],[SAMPLE ID]]="","",Table1[[#This Row],[CONCENTRATION]]*Table1[[#This Row],[VOLUME]])</f>
        <v/>
      </c>
      <c r="P165" s="127" t="s">
        <v>379</v>
      </c>
      <c r="Q165" s="128" t="s">
        <v>22</v>
      </c>
      <c r="R165" s="127" t="str">
        <f>IF(Table1[[#This Row],[SAMPLE ID]]="","",CONCATENATE('Sample information'!$B$16,"_",Table1[[#This Row],[PLATE]],"_org_",Table1[[#This Row],[DATE SAMPLE DELIVERY]]))</f>
        <v/>
      </c>
      <c r="S165" s="102" t="str">
        <f>IF(Table1[[#This Row],[DATE SAMPLE DELIVERY]]="","",(CONCATENATE(20,LEFT(Table1[[#This Row],[DATE SAMPLE DELIVERY]],2),"-",MID(Table1[[#This Row],[DATE SAMPLE DELIVERY]],3,2),"-",RIGHT(Table1[[#This Row],[DATE SAMPLE DELIVERY]],2))))</f>
        <v/>
      </c>
      <c r="T165" s="106" t="s">
        <v>206</v>
      </c>
      <c r="U165" s="127"/>
      <c r="V165" s="100"/>
      <c r="W165" s="127"/>
      <c r="X165" s="127"/>
      <c r="Y165" s="127"/>
      <c r="Z165" s="100"/>
      <c r="AA165" s="101"/>
      <c r="AB165" s="127"/>
      <c r="AC165" s="130"/>
      <c r="AD165" s="100"/>
      <c r="AE165" s="127"/>
      <c r="AF165" s="127"/>
      <c r="AG165" s="127"/>
      <c r="AH165" s="127"/>
      <c r="AI165" s="6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row>
    <row r="166" spans="1:60" s="106" customFormat="1" ht="15">
      <c r="A166" s="59" t="str">
        <f>IF(Table1[[#This Row],[SAMPLE ID]]="","",CONCATENATE('Sample information'!B$16," #",RIGHT(Table1[[#This Row],[PLATE]],LEN(Table1[[#This Row],[PLATE]])-2)," ",Table1[[#This Row],[DATE SAMPLE DELIVERY]]))</f>
        <v/>
      </c>
      <c r="B166" s="59" t="str">
        <f>IF(Table1[[#This Row],[SAMPLE ID]]="","",CONCATENATE('Sample information'!B$16,"-",Table1[[#This Row],[SAMPLE ID]]))</f>
        <v/>
      </c>
      <c r="C166" s="29" t="s">
        <v>99</v>
      </c>
      <c r="D166" s="106" t="s">
        <v>150</v>
      </c>
      <c r="E166" s="28"/>
      <c r="F166" s="28"/>
      <c r="G166" s="28"/>
      <c r="H166" s="19"/>
      <c r="I166" s="28"/>
      <c r="J166" s="28"/>
      <c r="K166" s="17">
        <v>0</v>
      </c>
      <c r="L166" s="17">
        <v>0</v>
      </c>
      <c r="M166" s="127"/>
      <c r="N166" s="127" t="str">
        <f>IF(Table1[[#This Row],[SAMPLE ID]]="","",Table1[[#This Row],[VOLUME]])</f>
        <v/>
      </c>
      <c r="O166" s="127" t="str">
        <f>IF(Table1[[#This Row],[SAMPLE ID]]="","",Table1[[#This Row],[CONCENTRATION]]*Table1[[#This Row],[VOLUME]])</f>
        <v/>
      </c>
      <c r="P166" s="127" t="s">
        <v>379</v>
      </c>
      <c r="Q166" s="128" t="s">
        <v>22</v>
      </c>
      <c r="R166" s="127" t="str">
        <f>IF(Table1[[#This Row],[SAMPLE ID]]="","",CONCATENATE('Sample information'!$B$16,"_",Table1[[#This Row],[PLATE]],"_org_",Table1[[#This Row],[DATE SAMPLE DELIVERY]]))</f>
        <v/>
      </c>
      <c r="S166" s="102" t="str">
        <f>IF(Table1[[#This Row],[DATE SAMPLE DELIVERY]]="","",(CONCATENATE(20,LEFT(Table1[[#This Row],[DATE SAMPLE DELIVERY]],2),"-",MID(Table1[[#This Row],[DATE SAMPLE DELIVERY]],3,2),"-",RIGHT(Table1[[#This Row],[DATE SAMPLE DELIVERY]],2))))</f>
        <v/>
      </c>
      <c r="T166" s="106" t="s">
        <v>206</v>
      </c>
      <c r="U166" s="127"/>
      <c r="V166" s="100"/>
      <c r="W166" s="127"/>
      <c r="X166" s="127"/>
      <c r="Y166" s="127"/>
      <c r="Z166" s="100"/>
      <c r="AA166" s="101"/>
      <c r="AB166" s="127"/>
      <c r="AC166" s="130"/>
      <c r="AD166" s="100"/>
      <c r="AE166" s="127"/>
      <c r="AF166" s="127"/>
      <c r="AG166" s="127"/>
      <c r="AH166" s="127"/>
      <c r="AI166" s="6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row>
    <row r="167" spans="1:60" s="106" customFormat="1" ht="15">
      <c r="A167" s="59" t="str">
        <f>IF(Table1[[#This Row],[SAMPLE ID]]="","",CONCATENATE('Sample information'!B$16," #",RIGHT(Table1[[#This Row],[PLATE]],LEN(Table1[[#This Row],[PLATE]])-2)," ",Table1[[#This Row],[DATE SAMPLE DELIVERY]]))</f>
        <v/>
      </c>
      <c r="B167" s="59" t="str">
        <f>IF(Table1[[#This Row],[SAMPLE ID]]="","",CONCATENATE('Sample information'!B$16,"-",Table1[[#This Row],[SAMPLE ID]]))</f>
        <v/>
      </c>
      <c r="C167" s="29" t="s">
        <v>100</v>
      </c>
      <c r="D167" s="106" t="s">
        <v>150</v>
      </c>
      <c r="E167" s="28"/>
      <c r="F167" s="28"/>
      <c r="G167" s="28"/>
      <c r="H167" s="19"/>
      <c r="I167" s="28"/>
      <c r="J167" s="28"/>
      <c r="K167" s="17">
        <v>0</v>
      </c>
      <c r="L167" s="17">
        <v>0</v>
      </c>
      <c r="M167" s="127"/>
      <c r="N167" s="127" t="str">
        <f>IF(Table1[[#This Row],[SAMPLE ID]]="","",Table1[[#This Row],[VOLUME]])</f>
        <v/>
      </c>
      <c r="O167" s="127" t="str">
        <f>IF(Table1[[#This Row],[SAMPLE ID]]="","",Table1[[#This Row],[CONCENTRATION]]*Table1[[#This Row],[VOLUME]])</f>
        <v/>
      </c>
      <c r="P167" s="127" t="s">
        <v>379</v>
      </c>
      <c r="Q167" s="128" t="s">
        <v>22</v>
      </c>
      <c r="R167" s="127" t="str">
        <f>IF(Table1[[#This Row],[SAMPLE ID]]="","",CONCATENATE('Sample information'!$B$16,"_",Table1[[#This Row],[PLATE]],"_org_",Table1[[#This Row],[DATE SAMPLE DELIVERY]]))</f>
        <v/>
      </c>
      <c r="S167" s="102" t="str">
        <f>IF(Table1[[#This Row],[DATE SAMPLE DELIVERY]]="","",(CONCATENATE(20,LEFT(Table1[[#This Row],[DATE SAMPLE DELIVERY]],2),"-",MID(Table1[[#This Row],[DATE SAMPLE DELIVERY]],3,2),"-",RIGHT(Table1[[#This Row],[DATE SAMPLE DELIVERY]],2))))</f>
        <v/>
      </c>
      <c r="T167" s="106" t="s">
        <v>206</v>
      </c>
      <c r="U167" s="127"/>
      <c r="V167" s="100"/>
      <c r="W167" s="127"/>
      <c r="X167" s="127"/>
      <c r="Y167" s="127"/>
      <c r="Z167" s="100"/>
      <c r="AA167" s="101"/>
      <c r="AB167" s="127"/>
      <c r="AC167" s="130"/>
      <c r="AD167" s="100"/>
      <c r="AE167" s="127"/>
      <c r="AF167" s="127"/>
      <c r="AG167" s="127"/>
      <c r="AH167" s="127"/>
      <c r="AI167" s="6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row>
    <row r="168" spans="1:60" s="106" customFormat="1" ht="15">
      <c r="A168" s="59" t="str">
        <f>IF(Table1[[#This Row],[SAMPLE ID]]="","",CONCATENATE('Sample information'!B$16," #",RIGHT(Table1[[#This Row],[PLATE]],LEN(Table1[[#This Row],[PLATE]])-2)," ",Table1[[#This Row],[DATE SAMPLE DELIVERY]]))</f>
        <v/>
      </c>
      <c r="B168" s="59" t="str">
        <f>IF(Table1[[#This Row],[SAMPLE ID]]="","",CONCATENATE('Sample information'!B$16,"-",Table1[[#This Row],[SAMPLE ID]]))</f>
        <v/>
      </c>
      <c r="C168" s="29" t="s">
        <v>101</v>
      </c>
      <c r="D168" s="106" t="s">
        <v>150</v>
      </c>
      <c r="E168" s="28"/>
      <c r="F168" s="28"/>
      <c r="G168" s="28"/>
      <c r="H168" s="19"/>
      <c r="I168" s="28"/>
      <c r="J168" s="28"/>
      <c r="K168" s="17">
        <v>0</v>
      </c>
      <c r="L168" s="17">
        <v>0</v>
      </c>
      <c r="M168" s="127"/>
      <c r="N168" s="127" t="str">
        <f>IF(Table1[[#This Row],[SAMPLE ID]]="","",Table1[[#This Row],[VOLUME]])</f>
        <v/>
      </c>
      <c r="O168" s="127" t="str">
        <f>IF(Table1[[#This Row],[SAMPLE ID]]="","",Table1[[#This Row],[CONCENTRATION]]*Table1[[#This Row],[VOLUME]])</f>
        <v/>
      </c>
      <c r="P168" s="127" t="s">
        <v>379</v>
      </c>
      <c r="Q168" s="128" t="s">
        <v>22</v>
      </c>
      <c r="R168" s="127" t="str">
        <f>IF(Table1[[#This Row],[SAMPLE ID]]="","",CONCATENATE('Sample information'!$B$16,"_",Table1[[#This Row],[PLATE]],"_org_",Table1[[#This Row],[DATE SAMPLE DELIVERY]]))</f>
        <v/>
      </c>
      <c r="S168" s="102" t="str">
        <f>IF(Table1[[#This Row],[DATE SAMPLE DELIVERY]]="","",(CONCATENATE(20,LEFT(Table1[[#This Row],[DATE SAMPLE DELIVERY]],2),"-",MID(Table1[[#This Row],[DATE SAMPLE DELIVERY]],3,2),"-",RIGHT(Table1[[#This Row],[DATE SAMPLE DELIVERY]],2))))</f>
        <v/>
      </c>
      <c r="T168" s="106" t="s">
        <v>206</v>
      </c>
      <c r="U168" s="127"/>
      <c r="V168" s="100"/>
      <c r="W168" s="127"/>
      <c r="X168" s="127"/>
      <c r="Y168" s="127"/>
      <c r="Z168" s="100"/>
      <c r="AA168" s="101"/>
      <c r="AB168" s="127"/>
      <c r="AC168" s="130"/>
      <c r="AD168" s="100"/>
      <c r="AE168" s="127"/>
      <c r="AF168" s="127"/>
      <c r="AG168" s="127"/>
      <c r="AH168" s="127"/>
      <c r="AI168" s="6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row>
    <row r="169" spans="1:60" s="106" customFormat="1" ht="15">
      <c r="A169" s="59" t="str">
        <f>IF(Table1[[#This Row],[SAMPLE ID]]="","",CONCATENATE('Sample information'!B$16," #",RIGHT(Table1[[#This Row],[PLATE]],LEN(Table1[[#This Row],[PLATE]])-2)," ",Table1[[#This Row],[DATE SAMPLE DELIVERY]]))</f>
        <v/>
      </c>
      <c r="B169" s="59" t="str">
        <f>IF(Table1[[#This Row],[SAMPLE ID]]="","",CONCATENATE('Sample information'!B$16,"-",Table1[[#This Row],[SAMPLE ID]]))</f>
        <v/>
      </c>
      <c r="C169" s="29" t="s">
        <v>102</v>
      </c>
      <c r="D169" s="106" t="s">
        <v>150</v>
      </c>
      <c r="E169" s="28"/>
      <c r="F169" s="28"/>
      <c r="G169" s="28"/>
      <c r="H169" s="19"/>
      <c r="I169" s="28"/>
      <c r="J169" s="28"/>
      <c r="K169" s="17">
        <v>0</v>
      </c>
      <c r="L169" s="17">
        <v>0</v>
      </c>
      <c r="M169" s="127"/>
      <c r="N169" s="127" t="str">
        <f>IF(Table1[[#This Row],[SAMPLE ID]]="","",Table1[[#This Row],[VOLUME]])</f>
        <v/>
      </c>
      <c r="O169" s="127" t="str">
        <f>IF(Table1[[#This Row],[SAMPLE ID]]="","",Table1[[#This Row],[CONCENTRATION]]*Table1[[#This Row],[VOLUME]])</f>
        <v/>
      </c>
      <c r="P169" s="127" t="s">
        <v>379</v>
      </c>
      <c r="Q169" s="128" t="s">
        <v>22</v>
      </c>
      <c r="R169" s="127" t="str">
        <f>IF(Table1[[#This Row],[SAMPLE ID]]="","",CONCATENATE('Sample information'!$B$16,"_",Table1[[#This Row],[PLATE]],"_org_",Table1[[#This Row],[DATE SAMPLE DELIVERY]]))</f>
        <v/>
      </c>
      <c r="S169" s="102" t="str">
        <f>IF(Table1[[#This Row],[DATE SAMPLE DELIVERY]]="","",(CONCATENATE(20,LEFT(Table1[[#This Row],[DATE SAMPLE DELIVERY]],2),"-",MID(Table1[[#This Row],[DATE SAMPLE DELIVERY]],3,2),"-",RIGHT(Table1[[#This Row],[DATE SAMPLE DELIVERY]],2))))</f>
        <v/>
      </c>
      <c r="T169" s="106" t="s">
        <v>206</v>
      </c>
      <c r="U169" s="127"/>
      <c r="V169" s="100"/>
      <c r="W169" s="127"/>
      <c r="X169" s="127"/>
      <c r="Y169" s="127"/>
      <c r="Z169" s="100"/>
      <c r="AA169" s="101"/>
      <c r="AB169" s="127"/>
      <c r="AC169" s="130"/>
      <c r="AD169" s="100"/>
      <c r="AE169" s="127"/>
      <c r="AF169" s="127"/>
      <c r="AG169" s="127"/>
      <c r="AH169" s="127"/>
      <c r="AI169" s="6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row>
    <row r="170" spans="1:60" s="106" customFormat="1" ht="15">
      <c r="A170" s="59" t="str">
        <f>IF(Table1[[#This Row],[SAMPLE ID]]="","",CONCATENATE('Sample information'!B$16," #",RIGHT(Table1[[#This Row],[PLATE]],LEN(Table1[[#This Row],[PLATE]])-2)," ",Table1[[#This Row],[DATE SAMPLE DELIVERY]]))</f>
        <v/>
      </c>
      <c r="B170" s="59" t="str">
        <f>IF(Table1[[#This Row],[SAMPLE ID]]="","",CONCATENATE('Sample information'!B$16,"-",Table1[[#This Row],[SAMPLE ID]]))</f>
        <v/>
      </c>
      <c r="C170" s="29" t="s">
        <v>103</v>
      </c>
      <c r="D170" s="106" t="s">
        <v>150</v>
      </c>
      <c r="E170" s="28"/>
      <c r="F170" s="28"/>
      <c r="G170" s="28"/>
      <c r="H170" s="19"/>
      <c r="I170" s="28"/>
      <c r="J170" s="28"/>
      <c r="K170" s="17">
        <v>0</v>
      </c>
      <c r="L170" s="17">
        <v>0</v>
      </c>
      <c r="M170" s="127"/>
      <c r="N170" s="127" t="str">
        <f>IF(Table1[[#This Row],[SAMPLE ID]]="","",Table1[[#This Row],[VOLUME]])</f>
        <v/>
      </c>
      <c r="O170" s="127" t="str">
        <f>IF(Table1[[#This Row],[SAMPLE ID]]="","",Table1[[#This Row],[CONCENTRATION]]*Table1[[#This Row],[VOLUME]])</f>
        <v/>
      </c>
      <c r="P170" s="127" t="s">
        <v>379</v>
      </c>
      <c r="Q170" s="128" t="s">
        <v>22</v>
      </c>
      <c r="R170" s="127" t="str">
        <f>IF(Table1[[#This Row],[SAMPLE ID]]="","",CONCATENATE('Sample information'!$B$16,"_",Table1[[#This Row],[PLATE]],"_org_",Table1[[#This Row],[DATE SAMPLE DELIVERY]]))</f>
        <v/>
      </c>
      <c r="S170" s="102" t="str">
        <f>IF(Table1[[#This Row],[DATE SAMPLE DELIVERY]]="","",(CONCATENATE(20,LEFT(Table1[[#This Row],[DATE SAMPLE DELIVERY]],2),"-",MID(Table1[[#This Row],[DATE SAMPLE DELIVERY]],3,2),"-",RIGHT(Table1[[#This Row],[DATE SAMPLE DELIVERY]],2))))</f>
        <v/>
      </c>
      <c r="T170" s="106" t="s">
        <v>206</v>
      </c>
      <c r="U170" s="127"/>
      <c r="V170" s="100"/>
      <c r="W170" s="127"/>
      <c r="X170" s="127"/>
      <c r="Y170" s="127"/>
      <c r="Z170" s="100"/>
      <c r="AA170" s="101"/>
      <c r="AB170" s="127"/>
      <c r="AC170" s="130"/>
      <c r="AD170" s="100"/>
      <c r="AE170" s="127"/>
      <c r="AF170" s="127"/>
      <c r="AG170" s="127"/>
      <c r="AH170" s="127"/>
      <c r="AI170" s="6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row>
    <row r="171" spans="1:60" s="106" customFormat="1" ht="15">
      <c r="A171" s="59" t="str">
        <f>IF(Table1[[#This Row],[SAMPLE ID]]="","",CONCATENATE('Sample information'!B$16," #",RIGHT(Table1[[#This Row],[PLATE]],LEN(Table1[[#This Row],[PLATE]])-2)," ",Table1[[#This Row],[DATE SAMPLE DELIVERY]]))</f>
        <v/>
      </c>
      <c r="B171" s="59" t="str">
        <f>IF(Table1[[#This Row],[SAMPLE ID]]="","",CONCATENATE('Sample information'!B$16,"-",Table1[[#This Row],[SAMPLE ID]]))</f>
        <v/>
      </c>
      <c r="C171" s="29" t="s">
        <v>104</v>
      </c>
      <c r="D171" s="106" t="s">
        <v>150</v>
      </c>
      <c r="E171" s="28"/>
      <c r="F171" s="28"/>
      <c r="G171" s="28"/>
      <c r="H171" s="19"/>
      <c r="I171" s="28"/>
      <c r="J171" s="28"/>
      <c r="K171" s="17">
        <v>0</v>
      </c>
      <c r="L171" s="17">
        <v>0</v>
      </c>
      <c r="M171" s="127"/>
      <c r="N171" s="127" t="str">
        <f>IF(Table1[[#This Row],[SAMPLE ID]]="","",Table1[[#This Row],[VOLUME]])</f>
        <v/>
      </c>
      <c r="O171" s="127" t="str">
        <f>IF(Table1[[#This Row],[SAMPLE ID]]="","",Table1[[#This Row],[CONCENTRATION]]*Table1[[#This Row],[VOLUME]])</f>
        <v/>
      </c>
      <c r="P171" s="127" t="s">
        <v>379</v>
      </c>
      <c r="Q171" s="128" t="s">
        <v>22</v>
      </c>
      <c r="R171" s="127" t="str">
        <f>IF(Table1[[#This Row],[SAMPLE ID]]="","",CONCATENATE('Sample information'!$B$16,"_",Table1[[#This Row],[PLATE]],"_org_",Table1[[#This Row],[DATE SAMPLE DELIVERY]]))</f>
        <v/>
      </c>
      <c r="S171" s="102" t="str">
        <f>IF(Table1[[#This Row],[DATE SAMPLE DELIVERY]]="","",(CONCATENATE(20,LEFT(Table1[[#This Row],[DATE SAMPLE DELIVERY]],2),"-",MID(Table1[[#This Row],[DATE SAMPLE DELIVERY]],3,2),"-",RIGHT(Table1[[#This Row],[DATE SAMPLE DELIVERY]],2))))</f>
        <v/>
      </c>
      <c r="T171" s="106" t="s">
        <v>206</v>
      </c>
      <c r="U171" s="127"/>
      <c r="V171" s="100"/>
      <c r="W171" s="127"/>
      <c r="X171" s="127"/>
      <c r="Y171" s="127"/>
      <c r="Z171" s="100"/>
      <c r="AA171" s="101"/>
      <c r="AB171" s="127"/>
      <c r="AC171" s="130"/>
      <c r="AD171" s="100"/>
      <c r="AE171" s="127"/>
      <c r="AF171" s="127"/>
      <c r="AG171" s="127"/>
      <c r="AH171" s="127"/>
      <c r="AI171" s="6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row>
    <row r="172" spans="1:60" s="106" customFormat="1" ht="15">
      <c r="A172" s="59" t="str">
        <f>IF(Table1[[#This Row],[SAMPLE ID]]="","",CONCATENATE('Sample information'!B$16," #",RIGHT(Table1[[#This Row],[PLATE]],LEN(Table1[[#This Row],[PLATE]])-2)," ",Table1[[#This Row],[DATE SAMPLE DELIVERY]]))</f>
        <v/>
      </c>
      <c r="B172" s="59" t="str">
        <f>IF(Table1[[#This Row],[SAMPLE ID]]="","",CONCATENATE('Sample information'!B$16,"-",Table1[[#This Row],[SAMPLE ID]]))</f>
        <v/>
      </c>
      <c r="C172" s="29" t="s">
        <v>105</v>
      </c>
      <c r="D172" s="106" t="s">
        <v>150</v>
      </c>
      <c r="E172" s="28"/>
      <c r="F172" s="28"/>
      <c r="G172" s="28"/>
      <c r="H172" s="19"/>
      <c r="I172" s="28"/>
      <c r="J172" s="28"/>
      <c r="K172" s="17">
        <v>0</v>
      </c>
      <c r="L172" s="17">
        <v>0</v>
      </c>
      <c r="M172" s="127"/>
      <c r="N172" s="127" t="str">
        <f>IF(Table1[[#This Row],[SAMPLE ID]]="","",Table1[[#This Row],[VOLUME]])</f>
        <v/>
      </c>
      <c r="O172" s="127" t="str">
        <f>IF(Table1[[#This Row],[SAMPLE ID]]="","",Table1[[#This Row],[CONCENTRATION]]*Table1[[#This Row],[VOLUME]])</f>
        <v/>
      </c>
      <c r="P172" s="127" t="s">
        <v>379</v>
      </c>
      <c r="Q172" s="128" t="s">
        <v>22</v>
      </c>
      <c r="R172" s="127" t="str">
        <f>IF(Table1[[#This Row],[SAMPLE ID]]="","",CONCATENATE('Sample information'!$B$16,"_",Table1[[#This Row],[PLATE]],"_org_",Table1[[#This Row],[DATE SAMPLE DELIVERY]]))</f>
        <v/>
      </c>
      <c r="S172" s="102" t="str">
        <f>IF(Table1[[#This Row],[DATE SAMPLE DELIVERY]]="","",(CONCATENATE(20,LEFT(Table1[[#This Row],[DATE SAMPLE DELIVERY]],2),"-",MID(Table1[[#This Row],[DATE SAMPLE DELIVERY]],3,2),"-",RIGHT(Table1[[#This Row],[DATE SAMPLE DELIVERY]],2))))</f>
        <v/>
      </c>
      <c r="T172" s="106" t="s">
        <v>206</v>
      </c>
      <c r="U172" s="127"/>
      <c r="V172" s="100"/>
      <c r="W172" s="127"/>
      <c r="X172" s="127"/>
      <c r="Y172" s="127"/>
      <c r="Z172" s="100"/>
      <c r="AA172" s="101"/>
      <c r="AB172" s="127"/>
      <c r="AC172" s="130"/>
      <c r="AD172" s="100"/>
      <c r="AE172" s="127"/>
      <c r="AF172" s="127"/>
      <c r="AG172" s="127"/>
      <c r="AH172" s="127"/>
      <c r="AI172" s="6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row>
    <row r="173" spans="1:60" s="106" customFormat="1" ht="15">
      <c r="A173" s="59" t="str">
        <f>IF(Table1[[#This Row],[SAMPLE ID]]="","",CONCATENATE('Sample information'!B$16," #",RIGHT(Table1[[#This Row],[PLATE]],LEN(Table1[[#This Row],[PLATE]])-2)," ",Table1[[#This Row],[DATE SAMPLE DELIVERY]]))</f>
        <v/>
      </c>
      <c r="B173" s="59" t="str">
        <f>IF(Table1[[#This Row],[SAMPLE ID]]="","",CONCATENATE('Sample information'!B$16,"-",Table1[[#This Row],[SAMPLE ID]]))</f>
        <v/>
      </c>
      <c r="C173" s="29" t="s">
        <v>106</v>
      </c>
      <c r="D173" s="106" t="s">
        <v>150</v>
      </c>
      <c r="E173" s="28"/>
      <c r="F173" s="28"/>
      <c r="G173" s="28"/>
      <c r="H173" s="19"/>
      <c r="I173" s="28"/>
      <c r="J173" s="28"/>
      <c r="K173" s="17">
        <v>0</v>
      </c>
      <c r="L173" s="17">
        <v>0</v>
      </c>
      <c r="M173" s="127"/>
      <c r="N173" s="127" t="str">
        <f>IF(Table1[[#This Row],[SAMPLE ID]]="","",Table1[[#This Row],[VOLUME]])</f>
        <v/>
      </c>
      <c r="O173" s="127" t="str">
        <f>IF(Table1[[#This Row],[SAMPLE ID]]="","",Table1[[#This Row],[CONCENTRATION]]*Table1[[#This Row],[VOLUME]])</f>
        <v/>
      </c>
      <c r="P173" s="127" t="s">
        <v>379</v>
      </c>
      <c r="Q173" s="128" t="s">
        <v>22</v>
      </c>
      <c r="R173" s="127" t="str">
        <f>IF(Table1[[#This Row],[SAMPLE ID]]="","",CONCATENATE('Sample information'!$B$16,"_",Table1[[#This Row],[PLATE]],"_org_",Table1[[#This Row],[DATE SAMPLE DELIVERY]]))</f>
        <v/>
      </c>
      <c r="S173" s="102" t="str">
        <f>IF(Table1[[#This Row],[DATE SAMPLE DELIVERY]]="","",(CONCATENATE(20,LEFT(Table1[[#This Row],[DATE SAMPLE DELIVERY]],2),"-",MID(Table1[[#This Row],[DATE SAMPLE DELIVERY]],3,2),"-",RIGHT(Table1[[#This Row],[DATE SAMPLE DELIVERY]],2))))</f>
        <v/>
      </c>
      <c r="T173" s="106" t="s">
        <v>206</v>
      </c>
      <c r="U173" s="127"/>
      <c r="V173" s="100"/>
      <c r="W173" s="127"/>
      <c r="X173" s="127"/>
      <c r="Y173" s="127"/>
      <c r="Z173" s="100"/>
      <c r="AA173" s="101"/>
      <c r="AB173" s="127"/>
      <c r="AC173" s="130"/>
      <c r="AD173" s="100"/>
      <c r="AE173" s="127"/>
      <c r="AF173" s="127"/>
      <c r="AG173" s="127"/>
      <c r="AH173" s="127"/>
      <c r="AI173" s="6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row>
    <row r="174" spans="1:60" s="106" customFormat="1" ht="15">
      <c r="A174" s="59" t="str">
        <f>IF(Table1[[#This Row],[SAMPLE ID]]="","",CONCATENATE('Sample information'!B$16," #",RIGHT(Table1[[#This Row],[PLATE]],LEN(Table1[[#This Row],[PLATE]])-2)," ",Table1[[#This Row],[DATE SAMPLE DELIVERY]]))</f>
        <v/>
      </c>
      <c r="B174" s="59" t="str">
        <f>IF(Table1[[#This Row],[SAMPLE ID]]="","",CONCATENATE('Sample information'!B$16,"-",Table1[[#This Row],[SAMPLE ID]]))</f>
        <v/>
      </c>
      <c r="C174" s="29" t="s">
        <v>107</v>
      </c>
      <c r="D174" s="106" t="s">
        <v>150</v>
      </c>
      <c r="E174" s="28"/>
      <c r="F174" s="28"/>
      <c r="G174" s="28"/>
      <c r="H174" s="19"/>
      <c r="I174" s="28"/>
      <c r="J174" s="28"/>
      <c r="K174" s="17">
        <v>0</v>
      </c>
      <c r="L174" s="17">
        <v>0</v>
      </c>
      <c r="M174" s="127"/>
      <c r="N174" s="127" t="str">
        <f>IF(Table1[[#This Row],[SAMPLE ID]]="","",Table1[[#This Row],[VOLUME]])</f>
        <v/>
      </c>
      <c r="O174" s="127" t="str">
        <f>IF(Table1[[#This Row],[SAMPLE ID]]="","",Table1[[#This Row],[CONCENTRATION]]*Table1[[#This Row],[VOLUME]])</f>
        <v/>
      </c>
      <c r="P174" s="127" t="s">
        <v>379</v>
      </c>
      <c r="Q174" s="128" t="s">
        <v>22</v>
      </c>
      <c r="R174" s="127" t="str">
        <f>IF(Table1[[#This Row],[SAMPLE ID]]="","",CONCATENATE('Sample information'!$B$16,"_",Table1[[#This Row],[PLATE]],"_org_",Table1[[#This Row],[DATE SAMPLE DELIVERY]]))</f>
        <v/>
      </c>
      <c r="S174" s="102" t="str">
        <f>IF(Table1[[#This Row],[DATE SAMPLE DELIVERY]]="","",(CONCATENATE(20,LEFT(Table1[[#This Row],[DATE SAMPLE DELIVERY]],2),"-",MID(Table1[[#This Row],[DATE SAMPLE DELIVERY]],3,2),"-",RIGHT(Table1[[#This Row],[DATE SAMPLE DELIVERY]],2))))</f>
        <v/>
      </c>
      <c r="T174" s="106" t="s">
        <v>206</v>
      </c>
      <c r="U174" s="127"/>
      <c r="V174" s="100"/>
      <c r="W174" s="127"/>
      <c r="X174" s="127"/>
      <c r="Y174" s="127"/>
      <c r="Z174" s="100"/>
      <c r="AA174" s="101"/>
      <c r="AB174" s="127"/>
      <c r="AC174" s="130"/>
      <c r="AD174" s="100"/>
      <c r="AE174" s="127"/>
      <c r="AF174" s="127"/>
      <c r="AG174" s="127"/>
      <c r="AH174" s="127"/>
      <c r="AI174" s="6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row>
    <row r="175" spans="1:60" s="106" customFormat="1" ht="15">
      <c r="A175" s="59" t="str">
        <f>IF(Table1[[#This Row],[SAMPLE ID]]="","",CONCATENATE('Sample information'!B$16," #",RIGHT(Table1[[#This Row],[PLATE]],LEN(Table1[[#This Row],[PLATE]])-2)," ",Table1[[#This Row],[DATE SAMPLE DELIVERY]]))</f>
        <v/>
      </c>
      <c r="B175" s="59" t="str">
        <f>IF(Table1[[#This Row],[SAMPLE ID]]="","",CONCATENATE('Sample information'!B$16,"-",Table1[[#This Row],[SAMPLE ID]]))</f>
        <v/>
      </c>
      <c r="C175" s="29" t="s">
        <v>108</v>
      </c>
      <c r="D175" s="106" t="s">
        <v>150</v>
      </c>
      <c r="E175" s="28"/>
      <c r="F175" s="28"/>
      <c r="G175" s="28"/>
      <c r="H175" s="19"/>
      <c r="I175" s="28"/>
      <c r="J175" s="28"/>
      <c r="K175" s="17">
        <v>0</v>
      </c>
      <c r="L175" s="17">
        <v>0</v>
      </c>
      <c r="M175" s="127"/>
      <c r="N175" s="127" t="str">
        <f>IF(Table1[[#This Row],[SAMPLE ID]]="","",Table1[[#This Row],[VOLUME]])</f>
        <v/>
      </c>
      <c r="O175" s="127" t="str">
        <f>IF(Table1[[#This Row],[SAMPLE ID]]="","",Table1[[#This Row],[CONCENTRATION]]*Table1[[#This Row],[VOLUME]])</f>
        <v/>
      </c>
      <c r="P175" s="127" t="s">
        <v>379</v>
      </c>
      <c r="Q175" s="128" t="s">
        <v>22</v>
      </c>
      <c r="R175" s="127" t="str">
        <f>IF(Table1[[#This Row],[SAMPLE ID]]="","",CONCATENATE('Sample information'!$B$16,"_",Table1[[#This Row],[PLATE]],"_org_",Table1[[#This Row],[DATE SAMPLE DELIVERY]]))</f>
        <v/>
      </c>
      <c r="S175" s="102" t="str">
        <f>IF(Table1[[#This Row],[DATE SAMPLE DELIVERY]]="","",(CONCATENATE(20,LEFT(Table1[[#This Row],[DATE SAMPLE DELIVERY]],2),"-",MID(Table1[[#This Row],[DATE SAMPLE DELIVERY]],3,2),"-",RIGHT(Table1[[#This Row],[DATE SAMPLE DELIVERY]],2))))</f>
        <v/>
      </c>
      <c r="T175" s="106" t="s">
        <v>206</v>
      </c>
      <c r="U175" s="127"/>
      <c r="V175" s="100"/>
      <c r="W175" s="127"/>
      <c r="X175" s="127"/>
      <c r="Y175" s="127"/>
      <c r="Z175" s="100"/>
      <c r="AA175" s="101"/>
      <c r="AB175" s="127"/>
      <c r="AC175" s="130"/>
      <c r="AD175" s="100"/>
      <c r="AE175" s="127"/>
      <c r="AF175" s="127"/>
      <c r="AG175" s="127"/>
      <c r="AH175" s="127"/>
      <c r="AI175" s="6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row>
    <row r="176" spans="1:60" s="106" customFormat="1" ht="15">
      <c r="A176" s="59" t="str">
        <f>IF(Table1[[#This Row],[SAMPLE ID]]="","",CONCATENATE('Sample information'!B$16," #",RIGHT(Table1[[#This Row],[PLATE]],LEN(Table1[[#This Row],[PLATE]])-2)," ",Table1[[#This Row],[DATE SAMPLE DELIVERY]]))</f>
        <v/>
      </c>
      <c r="B176" s="59" t="str">
        <f>IF(Table1[[#This Row],[SAMPLE ID]]="","",CONCATENATE('Sample information'!B$16,"-",Table1[[#This Row],[SAMPLE ID]]))</f>
        <v/>
      </c>
      <c r="C176" s="29" t="s">
        <v>109</v>
      </c>
      <c r="D176" s="106" t="s">
        <v>150</v>
      </c>
      <c r="E176" s="28"/>
      <c r="F176" s="28"/>
      <c r="G176" s="28"/>
      <c r="H176" s="19"/>
      <c r="I176" s="28"/>
      <c r="J176" s="28"/>
      <c r="K176" s="17">
        <v>0</v>
      </c>
      <c r="L176" s="17">
        <v>0</v>
      </c>
      <c r="M176" s="127"/>
      <c r="N176" s="127" t="str">
        <f>IF(Table1[[#This Row],[SAMPLE ID]]="","",Table1[[#This Row],[VOLUME]])</f>
        <v/>
      </c>
      <c r="O176" s="127" t="str">
        <f>IF(Table1[[#This Row],[SAMPLE ID]]="","",Table1[[#This Row],[CONCENTRATION]]*Table1[[#This Row],[VOLUME]])</f>
        <v/>
      </c>
      <c r="P176" s="127" t="s">
        <v>379</v>
      </c>
      <c r="Q176" s="128" t="s">
        <v>22</v>
      </c>
      <c r="R176" s="127" t="str">
        <f>IF(Table1[[#This Row],[SAMPLE ID]]="","",CONCATENATE('Sample information'!$B$16,"_",Table1[[#This Row],[PLATE]],"_org_",Table1[[#This Row],[DATE SAMPLE DELIVERY]]))</f>
        <v/>
      </c>
      <c r="S176" s="102" t="str">
        <f>IF(Table1[[#This Row],[DATE SAMPLE DELIVERY]]="","",(CONCATENATE(20,LEFT(Table1[[#This Row],[DATE SAMPLE DELIVERY]],2),"-",MID(Table1[[#This Row],[DATE SAMPLE DELIVERY]],3,2),"-",RIGHT(Table1[[#This Row],[DATE SAMPLE DELIVERY]],2))))</f>
        <v/>
      </c>
      <c r="T176" s="106" t="s">
        <v>206</v>
      </c>
      <c r="U176" s="127"/>
      <c r="V176" s="100"/>
      <c r="W176" s="127"/>
      <c r="X176" s="127"/>
      <c r="Y176" s="127"/>
      <c r="Z176" s="100"/>
      <c r="AA176" s="101"/>
      <c r="AB176" s="127"/>
      <c r="AC176" s="130"/>
      <c r="AD176" s="100"/>
      <c r="AE176" s="127"/>
      <c r="AF176" s="127"/>
      <c r="AG176" s="127"/>
      <c r="AH176" s="127"/>
      <c r="AI176" s="6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row>
    <row r="177" spans="1:60" s="106" customFormat="1" ht="15">
      <c r="A177" s="59" t="str">
        <f>IF(Table1[[#This Row],[SAMPLE ID]]="","",CONCATENATE('Sample information'!B$16," #",RIGHT(Table1[[#This Row],[PLATE]],LEN(Table1[[#This Row],[PLATE]])-2)," ",Table1[[#This Row],[DATE SAMPLE DELIVERY]]))</f>
        <v/>
      </c>
      <c r="B177" s="59" t="str">
        <f>IF(Table1[[#This Row],[SAMPLE ID]]="","",CONCATENATE('Sample information'!B$16,"-",Table1[[#This Row],[SAMPLE ID]]))</f>
        <v/>
      </c>
      <c r="C177" s="29" t="s">
        <v>110</v>
      </c>
      <c r="D177" s="106" t="s">
        <v>150</v>
      </c>
      <c r="E177" s="28"/>
      <c r="F177" s="28"/>
      <c r="G177" s="28"/>
      <c r="H177" s="19"/>
      <c r="I177" s="28"/>
      <c r="J177" s="28"/>
      <c r="K177" s="17">
        <v>0</v>
      </c>
      <c r="L177" s="17">
        <v>0</v>
      </c>
      <c r="M177" s="127"/>
      <c r="N177" s="127" t="str">
        <f>IF(Table1[[#This Row],[SAMPLE ID]]="","",Table1[[#This Row],[VOLUME]])</f>
        <v/>
      </c>
      <c r="O177" s="127" t="str">
        <f>IF(Table1[[#This Row],[SAMPLE ID]]="","",Table1[[#This Row],[CONCENTRATION]]*Table1[[#This Row],[VOLUME]])</f>
        <v/>
      </c>
      <c r="P177" s="127" t="s">
        <v>379</v>
      </c>
      <c r="Q177" s="128" t="s">
        <v>22</v>
      </c>
      <c r="R177" s="127" t="str">
        <f>IF(Table1[[#This Row],[SAMPLE ID]]="","",CONCATENATE('Sample information'!$B$16,"_",Table1[[#This Row],[PLATE]],"_org_",Table1[[#This Row],[DATE SAMPLE DELIVERY]]))</f>
        <v/>
      </c>
      <c r="S177" s="102" t="str">
        <f>IF(Table1[[#This Row],[DATE SAMPLE DELIVERY]]="","",(CONCATENATE(20,LEFT(Table1[[#This Row],[DATE SAMPLE DELIVERY]],2),"-",MID(Table1[[#This Row],[DATE SAMPLE DELIVERY]],3,2),"-",RIGHT(Table1[[#This Row],[DATE SAMPLE DELIVERY]],2))))</f>
        <v/>
      </c>
      <c r="T177" s="106" t="s">
        <v>206</v>
      </c>
      <c r="U177" s="127"/>
      <c r="V177" s="100"/>
      <c r="W177" s="127"/>
      <c r="X177" s="127"/>
      <c r="Y177" s="127"/>
      <c r="Z177" s="100"/>
      <c r="AA177" s="101"/>
      <c r="AB177" s="127"/>
      <c r="AC177" s="130"/>
      <c r="AD177" s="100"/>
      <c r="AE177" s="127"/>
      <c r="AF177" s="127"/>
      <c r="AG177" s="127"/>
      <c r="AH177" s="127"/>
      <c r="AI177" s="6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row>
    <row r="178" spans="1:60" s="106" customFormat="1" ht="15">
      <c r="A178" s="59" t="str">
        <f>IF(Table1[[#This Row],[SAMPLE ID]]="","",CONCATENATE('Sample information'!B$16," #",RIGHT(Table1[[#This Row],[PLATE]],LEN(Table1[[#This Row],[PLATE]])-2)," ",Table1[[#This Row],[DATE SAMPLE DELIVERY]]))</f>
        <v/>
      </c>
      <c r="B178" s="59" t="str">
        <f>IF(Table1[[#This Row],[SAMPLE ID]]="","",CONCATENATE('Sample information'!B$16,"-",Table1[[#This Row],[SAMPLE ID]]))</f>
        <v/>
      </c>
      <c r="C178" s="29" t="s">
        <v>111</v>
      </c>
      <c r="D178" s="106" t="s">
        <v>150</v>
      </c>
      <c r="E178" s="28"/>
      <c r="F178" s="28"/>
      <c r="G178" s="28"/>
      <c r="H178" s="19"/>
      <c r="I178" s="28"/>
      <c r="J178" s="28"/>
      <c r="K178" s="17">
        <v>0</v>
      </c>
      <c r="L178" s="17">
        <v>0</v>
      </c>
      <c r="M178" s="127"/>
      <c r="N178" s="127" t="str">
        <f>IF(Table1[[#This Row],[SAMPLE ID]]="","",Table1[[#This Row],[VOLUME]])</f>
        <v/>
      </c>
      <c r="O178" s="127" t="str">
        <f>IF(Table1[[#This Row],[SAMPLE ID]]="","",Table1[[#This Row],[CONCENTRATION]]*Table1[[#This Row],[VOLUME]])</f>
        <v/>
      </c>
      <c r="P178" s="127" t="s">
        <v>379</v>
      </c>
      <c r="Q178" s="128" t="s">
        <v>22</v>
      </c>
      <c r="R178" s="127" t="str">
        <f>IF(Table1[[#This Row],[SAMPLE ID]]="","",CONCATENATE('Sample information'!$B$16,"_",Table1[[#This Row],[PLATE]],"_org_",Table1[[#This Row],[DATE SAMPLE DELIVERY]]))</f>
        <v/>
      </c>
      <c r="S178" s="102" t="str">
        <f>IF(Table1[[#This Row],[DATE SAMPLE DELIVERY]]="","",(CONCATENATE(20,LEFT(Table1[[#This Row],[DATE SAMPLE DELIVERY]],2),"-",MID(Table1[[#This Row],[DATE SAMPLE DELIVERY]],3,2),"-",RIGHT(Table1[[#This Row],[DATE SAMPLE DELIVERY]],2))))</f>
        <v/>
      </c>
      <c r="T178" s="106" t="s">
        <v>206</v>
      </c>
      <c r="U178" s="127"/>
      <c r="V178" s="100"/>
      <c r="W178" s="127"/>
      <c r="X178" s="127"/>
      <c r="Y178" s="127"/>
      <c r="Z178" s="100"/>
      <c r="AA178" s="101"/>
      <c r="AB178" s="127"/>
      <c r="AC178" s="130"/>
      <c r="AD178" s="100"/>
      <c r="AE178" s="127"/>
      <c r="AF178" s="127"/>
      <c r="AG178" s="127"/>
      <c r="AH178" s="127"/>
      <c r="AI178" s="6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row>
    <row r="179" spans="1:60" s="106" customFormat="1" ht="15">
      <c r="A179" s="59" t="str">
        <f>IF(Table1[[#This Row],[SAMPLE ID]]="","",CONCATENATE('Sample information'!B$16," #",RIGHT(Table1[[#This Row],[PLATE]],LEN(Table1[[#This Row],[PLATE]])-2)," ",Table1[[#This Row],[DATE SAMPLE DELIVERY]]))</f>
        <v/>
      </c>
      <c r="B179" s="59" t="str">
        <f>IF(Table1[[#This Row],[SAMPLE ID]]="","",CONCATENATE('Sample information'!B$16,"-",Table1[[#This Row],[SAMPLE ID]]))</f>
        <v/>
      </c>
      <c r="C179" s="29" t="s">
        <v>112</v>
      </c>
      <c r="D179" s="106" t="s">
        <v>150</v>
      </c>
      <c r="E179" s="28"/>
      <c r="F179" s="28"/>
      <c r="G179" s="28"/>
      <c r="H179" s="19"/>
      <c r="I179" s="28"/>
      <c r="J179" s="28"/>
      <c r="K179" s="17">
        <v>0</v>
      </c>
      <c r="L179" s="17">
        <v>0</v>
      </c>
      <c r="M179" s="127"/>
      <c r="N179" s="127" t="str">
        <f>IF(Table1[[#This Row],[SAMPLE ID]]="","",Table1[[#This Row],[VOLUME]])</f>
        <v/>
      </c>
      <c r="O179" s="127" t="str">
        <f>IF(Table1[[#This Row],[SAMPLE ID]]="","",Table1[[#This Row],[CONCENTRATION]]*Table1[[#This Row],[VOLUME]])</f>
        <v/>
      </c>
      <c r="P179" s="127" t="s">
        <v>379</v>
      </c>
      <c r="Q179" s="128" t="s">
        <v>22</v>
      </c>
      <c r="R179" s="127" t="str">
        <f>IF(Table1[[#This Row],[SAMPLE ID]]="","",CONCATENATE('Sample information'!$B$16,"_",Table1[[#This Row],[PLATE]],"_org_",Table1[[#This Row],[DATE SAMPLE DELIVERY]]))</f>
        <v/>
      </c>
      <c r="S179" s="102" t="str">
        <f>IF(Table1[[#This Row],[DATE SAMPLE DELIVERY]]="","",(CONCATENATE(20,LEFT(Table1[[#This Row],[DATE SAMPLE DELIVERY]],2),"-",MID(Table1[[#This Row],[DATE SAMPLE DELIVERY]],3,2),"-",RIGHT(Table1[[#This Row],[DATE SAMPLE DELIVERY]],2))))</f>
        <v/>
      </c>
      <c r="T179" s="106" t="s">
        <v>206</v>
      </c>
      <c r="U179" s="127"/>
      <c r="V179" s="100"/>
      <c r="W179" s="127"/>
      <c r="X179" s="127"/>
      <c r="Y179" s="127"/>
      <c r="Z179" s="100"/>
      <c r="AA179" s="101"/>
      <c r="AB179" s="127"/>
      <c r="AC179" s="130"/>
      <c r="AD179" s="100"/>
      <c r="AE179" s="127"/>
      <c r="AF179" s="127"/>
      <c r="AG179" s="127"/>
      <c r="AH179" s="127"/>
      <c r="AI179" s="6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row>
    <row r="180" spans="1:60" s="106" customFormat="1" ht="15">
      <c r="A180" s="59" t="str">
        <f>IF(Table1[[#This Row],[SAMPLE ID]]="","",CONCATENATE('Sample information'!B$16," #",RIGHT(Table1[[#This Row],[PLATE]],LEN(Table1[[#This Row],[PLATE]])-2)," ",Table1[[#This Row],[DATE SAMPLE DELIVERY]]))</f>
        <v/>
      </c>
      <c r="B180" s="59" t="str">
        <f>IF(Table1[[#This Row],[SAMPLE ID]]="","",CONCATENATE('Sample information'!B$16,"-",Table1[[#This Row],[SAMPLE ID]]))</f>
        <v/>
      </c>
      <c r="C180" s="29" t="s">
        <v>113</v>
      </c>
      <c r="D180" s="106" t="s">
        <v>150</v>
      </c>
      <c r="E180" s="28"/>
      <c r="F180" s="28"/>
      <c r="G180" s="28"/>
      <c r="H180" s="19"/>
      <c r="I180" s="28"/>
      <c r="J180" s="28"/>
      <c r="K180" s="17">
        <v>0</v>
      </c>
      <c r="L180" s="17">
        <v>0</v>
      </c>
      <c r="M180" s="127"/>
      <c r="N180" s="127" t="str">
        <f>IF(Table1[[#This Row],[SAMPLE ID]]="","",Table1[[#This Row],[VOLUME]])</f>
        <v/>
      </c>
      <c r="O180" s="127" t="str">
        <f>IF(Table1[[#This Row],[SAMPLE ID]]="","",Table1[[#This Row],[CONCENTRATION]]*Table1[[#This Row],[VOLUME]])</f>
        <v/>
      </c>
      <c r="P180" s="127" t="s">
        <v>379</v>
      </c>
      <c r="Q180" s="128" t="s">
        <v>22</v>
      </c>
      <c r="R180" s="127" t="str">
        <f>IF(Table1[[#This Row],[SAMPLE ID]]="","",CONCATENATE('Sample information'!$B$16,"_",Table1[[#This Row],[PLATE]],"_org_",Table1[[#This Row],[DATE SAMPLE DELIVERY]]))</f>
        <v/>
      </c>
      <c r="S180" s="102" t="str">
        <f>IF(Table1[[#This Row],[DATE SAMPLE DELIVERY]]="","",(CONCATENATE(20,LEFT(Table1[[#This Row],[DATE SAMPLE DELIVERY]],2),"-",MID(Table1[[#This Row],[DATE SAMPLE DELIVERY]],3,2),"-",RIGHT(Table1[[#This Row],[DATE SAMPLE DELIVERY]],2))))</f>
        <v/>
      </c>
      <c r="T180" s="106" t="s">
        <v>206</v>
      </c>
      <c r="U180" s="127"/>
      <c r="V180" s="100"/>
      <c r="W180" s="127"/>
      <c r="X180" s="127"/>
      <c r="Y180" s="127"/>
      <c r="Z180" s="100"/>
      <c r="AA180" s="101"/>
      <c r="AB180" s="127"/>
      <c r="AC180" s="130"/>
      <c r="AD180" s="100"/>
      <c r="AE180" s="127"/>
      <c r="AF180" s="127"/>
      <c r="AG180" s="127"/>
      <c r="AH180" s="127"/>
      <c r="AI180" s="6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row>
    <row r="181" spans="1:60" s="106" customFormat="1" ht="15">
      <c r="A181" s="59" t="str">
        <f>IF(Table1[[#This Row],[SAMPLE ID]]="","",CONCATENATE('Sample information'!B$16," #",RIGHT(Table1[[#This Row],[PLATE]],LEN(Table1[[#This Row],[PLATE]])-2)," ",Table1[[#This Row],[DATE SAMPLE DELIVERY]]))</f>
        <v/>
      </c>
      <c r="B181" s="59" t="str">
        <f>IF(Table1[[#This Row],[SAMPLE ID]]="","",CONCATENATE('Sample information'!B$16,"-",Table1[[#This Row],[SAMPLE ID]]))</f>
        <v/>
      </c>
      <c r="C181" s="29" t="s">
        <v>114</v>
      </c>
      <c r="D181" s="106" t="s">
        <v>150</v>
      </c>
      <c r="E181" s="28"/>
      <c r="F181" s="28"/>
      <c r="G181" s="28"/>
      <c r="H181" s="19"/>
      <c r="I181" s="28"/>
      <c r="J181" s="28"/>
      <c r="K181" s="17">
        <v>0</v>
      </c>
      <c r="L181" s="17">
        <v>0</v>
      </c>
      <c r="M181" s="127"/>
      <c r="N181" s="127" t="str">
        <f>IF(Table1[[#This Row],[SAMPLE ID]]="","",Table1[[#This Row],[VOLUME]])</f>
        <v/>
      </c>
      <c r="O181" s="127" t="str">
        <f>IF(Table1[[#This Row],[SAMPLE ID]]="","",Table1[[#This Row],[CONCENTRATION]]*Table1[[#This Row],[VOLUME]])</f>
        <v/>
      </c>
      <c r="P181" s="127" t="s">
        <v>379</v>
      </c>
      <c r="Q181" s="128" t="s">
        <v>22</v>
      </c>
      <c r="R181" s="127" t="str">
        <f>IF(Table1[[#This Row],[SAMPLE ID]]="","",CONCATENATE('Sample information'!$B$16,"_",Table1[[#This Row],[PLATE]],"_org_",Table1[[#This Row],[DATE SAMPLE DELIVERY]]))</f>
        <v/>
      </c>
      <c r="S181" s="102" t="str">
        <f>IF(Table1[[#This Row],[DATE SAMPLE DELIVERY]]="","",(CONCATENATE(20,LEFT(Table1[[#This Row],[DATE SAMPLE DELIVERY]],2),"-",MID(Table1[[#This Row],[DATE SAMPLE DELIVERY]],3,2),"-",RIGHT(Table1[[#This Row],[DATE SAMPLE DELIVERY]],2))))</f>
        <v/>
      </c>
      <c r="T181" s="106" t="s">
        <v>206</v>
      </c>
      <c r="U181" s="127"/>
      <c r="V181" s="100"/>
      <c r="W181" s="127"/>
      <c r="X181" s="127"/>
      <c r="Y181" s="127"/>
      <c r="Z181" s="100"/>
      <c r="AA181" s="101"/>
      <c r="AB181" s="127"/>
      <c r="AC181" s="130"/>
      <c r="AD181" s="100"/>
      <c r="AE181" s="127"/>
      <c r="AF181" s="127"/>
      <c r="AG181" s="127"/>
      <c r="AH181" s="127"/>
      <c r="AI181" s="6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row>
    <row r="182" spans="1:60" s="106" customFormat="1" ht="15">
      <c r="A182" s="59" t="str">
        <f>IF(Table1[[#This Row],[SAMPLE ID]]="","",CONCATENATE('Sample information'!B$16," #",RIGHT(Table1[[#This Row],[PLATE]],LEN(Table1[[#This Row],[PLATE]])-2)," ",Table1[[#This Row],[DATE SAMPLE DELIVERY]]))</f>
        <v/>
      </c>
      <c r="B182" s="59" t="str">
        <f>IF(Table1[[#This Row],[SAMPLE ID]]="","",CONCATENATE('Sample information'!B$16,"-",Table1[[#This Row],[SAMPLE ID]]))</f>
        <v/>
      </c>
      <c r="C182" s="29" t="s">
        <v>115</v>
      </c>
      <c r="D182" s="106" t="s">
        <v>150</v>
      </c>
      <c r="E182" s="28"/>
      <c r="F182" s="28"/>
      <c r="G182" s="28"/>
      <c r="H182" s="19"/>
      <c r="I182" s="28"/>
      <c r="J182" s="28"/>
      <c r="K182" s="17">
        <v>0</v>
      </c>
      <c r="L182" s="17">
        <v>0</v>
      </c>
      <c r="M182" s="127"/>
      <c r="N182" s="127" t="str">
        <f>IF(Table1[[#This Row],[SAMPLE ID]]="","",Table1[[#This Row],[VOLUME]])</f>
        <v/>
      </c>
      <c r="O182" s="127" t="str">
        <f>IF(Table1[[#This Row],[SAMPLE ID]]="","",Table1[[#This Row],[CONCENTRATION]]*Table1[[#This Row],[VOLUME]])</f>
        <v/>
      </c>
      <c r="P182" s="127" t="s">
        <v>379</v>
      </c>
      <c r="Q182" s="128" t="s">
        <v>22</v>
      </c>
      <c r="R182" s="127" t="str">
        <f>IF(Table1[[#This Row],[SAMPLE ID]]="","",CONCATENATE('Sample information'!$B$16,"_",Table1[[#This Row],[PLATE]],"_org_",Table1[[#This Row],[DATE SAMPLE DELIVERY]]))</f>
        <v/>
      </c>
      <c r="S182" s="102" t="str">
        <f>IF(Table1[[#This Row],[DATE SAMPLE DELIVERY]]="","",(CONCATENATE(20,LEFT(Table1[[#This Row],[DATE SAMPLE DELIVERY]],2),"-",MID(Table1[[#This Row],[DATE SAMPLE DELIVERY]],3,2),"-",RIGHT(Table1[[#This Row],[DATE SAMPLE DELIVERY]],2))))</f>
        <v/>
      </c>
      <c r="T182" s="106" t="s">
        <v>206</v>
      </c>
      <c r="U182" s="127"/>
      <c r="V182" s="100"/>
      <c r="W182" s="127"/>
      <c r="X182" s="127"/>
      <c r="Y182" s="127"/>
      <c r="Z182" s="100"/>
      <c r="AA182" s="101"/>
      <c r="AB182" s="127"/>
      <c r="AC182" s="130"/>
      <c r="AD182" s="100"/>
      <c r="AE182" s="127"/>
      <c r="AF182" s="127"/>
      <c r="AG182" s="127"/>
      <c r="AH182" s="127"/>
      <c r="AI182" s="6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row>
    <row r="183" spans="1:60" s="106" customFormat="1" ht="15">
      <c r="A183" s="59" t="str">
        <f>IF(Table1[[#This Row],[SAMPLE ID]]="","",CONCATENATE('Sample information'!B$16," #",RIGHT(Table1[[#This Row],[PLATE]],LEN(Table1[[#This Row],[PLATE]])-2)," ",Table1[[#This Row],[DATE SAMPLE DELIVERY]]))</f>
        <v/>
      </c>
      <c r="B183" s="59" t="str">
        <f>IF(Table1[[#This Row],[SAMPLE ID]]="","",CONCATENATE('Sample information'!B$16,"-",Table1[[#This Row],[SAMPLE ID]]))</f>
        <v/>
      </c>
      <c r="C183" s="29" t="s">
        <v>116</v>
      </c>
      <c r="D183" s="106" t="s">
        <v>150</v>
      </c>
      <c r="E183" s="28"/>
      <c r="F183" s="28"/>
      <c r="G183" s="28"/>
      <c r="H183" s="19"/>
      <c r="I183" s="28"/>
      <c r="J183" s="28"/>
      <c r="K183" s="17">
        <v>0</v>
      </c>
      <c r="L183" s="17">
        <v>0</v>
      </c>
      <c r="M183" s="127"/>
      <c r="N183" s="127" t="str">
        <f>IF(Table1[[#This Row],[SAMPLE ID]]="","",Table1[[#This Row],[VOLUME]])</f>
        <v/>
      </c>
      <c r="O183" s="127" t="str">
        <f>IF(Table1[[#This Row],[SAMPLE ID]]="","",Table1[[#This Row],[CONCENTRATION]]*Table1[[#This Row],[VOLUME]])</f>
        <v/>
      </c>
      <c r="P183" s="127" t="s">
        <v>379</v>
      </c>
      <c r="Q183" s="128" t="s">
        <v>22</v>
      </c>
      <c r="R183" s="127" t="str">
        <f>IF(Table1[[#This Row],[SAMPLE ID]]="","",CONCATENATE('Sample information'!$B$16,"_",Table1[[#This Row],[PLATE]],"_org_",Table1[[#This Row],[DATE SAMPLE DELIVERY]]))</f>
        <v/>
      </c>
      <c r="S183" s="102" t="str">
        <f>IF(Table1[[#This Row],[DATE SAMPLE DELIVERY]]="","",(CONCATENATE(20,LEFT(Table1[[#This Row],[DATE SAMPLE DELIVERY]],2),"-",MID(Table1[[#This Row],[DATE SAMPLE DELIVERY]],3,2),"-",RIGHT(Table1[[#This Row],[DATE SAMPLE DELIVERY]],2))))</f>
        <v/>
      </c>
      <c r="T183" s="106" t="s">
        <v>206</v>
      </c>
      <c r="U183" s="127"/>
      <c r="V183" s="100"/>
      <c r="W183" s="127"/>
      <c r="X183" s="127"/>
      <c r="Y183" s="127"/>
      <c r="Z183" s="100"/>
      <c r="AA183" s="101"/>
      <c r="AB183" s="127"/>
      <c r="AC183" s="130"/>
      <c r="AD183" s="100"/>
      <c r="AE183" s="127"/>
      <c r="AF183" s="127"/>
      <c r="AG183" s="127"/>
      <c r="AH183" s="127"/>
      <c r="AI183" s="6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row>
    <row r="184" spans="1:60" s="106" customFormat="1" ht="15">
      <c r="A184" s="59" t="str">
        <f>IF(Table1[[#This Row],[SAMPLE ID]]="","",CONCATENATE('Sample information'!B$16," #",RIGHT(Table1[[#This Row],[PLATE]],LEN(Table1[[#This Row],[PLATE]])-2)," ",Table1[[#This Row],[DATE SAMPLE DELIVERY]]))</f>
        <v/>
      </c>
      <c r="B184" s="59" t="str">
        <f>IF(Table1[[#This Row],[SAMPLE ID]]="","",CONCATENATE('Sample information'!B$16,"-",Table1[[#This Row],[SAMPLE ID]]))</f>
        <v/>
      </c>
      <c r="C184" s="29" t="s">
        <v>117</v>
      </c>
      <c r="D184" s="106" t="s">
        <v>150</v>
      </c>
      <c r="E184" s="28"/>
      <c r="F184" s="28"/>
      <c r="G184" s="28"/>
      <c r="H184" s="19"/>
      <c r="I184" s="28"/>
      <c r="J184" s="28"/>
      <c r="K184" s="17">
        <v>0</v>
      </c>
      <c r="L184" s="17">
        <v>0</v>
      </c>
      <c r="M184" s="127"/>
      <c r="N184" s="127" t="str">
        <f>IF(Table1[[#This Row],[SAMPLE ID]]="","",Table1[[#This Row],[VOLUME]])</f>
        <v/>
      </c>
      <c r="O184" s="127" t="str">
        <f>IF(Table1[[#This Row],[SAMPLE ID]]="","",Table1[[#This Row],[CONCENTRATION]]*Table1[[#This Row],[VOLUME]])</f>
        <v/>
      </c>
      <c r="P184" s="127" t="s">
        <v>379</v>
      </c>
      <c r="Q184" s="128" t="s">
        <v>22</v>
      </c>
      <c r="R184" s="127" t="str">
        <f>IF(Table1[[#This Row],[SAMPLE ID]]="","",CONCATENATE('Sample information'!$B$16,"_",Table1[[#This Row],[PLATE]],"_org_",Table1[[#This Row],[DATE SAMPLE DELIVERY]]))</f>
        <v/>
      </c>
      <c r="S184" s="102" t="str">
        <f>IF(Table1[[#This Row],[DATE SAMPLE DELIVERY]]="","",(CONCATENATE(20,LEFT(Table1[[#This Row],[DATE SAMPLE DELIVERY]],2),"-",MID(Table1[[#This Row],[DATE SAMPLE DELIVERY]],3,2),"-",RIGHT(Table1[[#This Row],[DATE SAMPLE DELIVERY]],2))))</f>
        <v/>
      </c>
      <c r="T184" s="106" t="s">
        <v>206</v>
      </c>
      <c r="U184" s="127"/>
      <c r="V184" s="100"/>
      <c r="W184" s="127"/>
      <c r="X184" s="127"/>
      <c r="Y184" s="127"/>
      <c r="Z184" s="100"/>
      <c r="AA184" s="101"/>
      <c r="AB184" s="127"/>
      <c r="AC184" s="130"/>
      <c r="AD184" s="100"/>
      <c r="AE184" s="127"/>
      <c r="AF184" s="127"/>
      <c r="AG184" s="127"/>
      <c r="AH184" s="127"/>
      <c r="AI184" s="6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row>
    <row r="185" spans="1:60" s="106" customFormat="1" ht="15">
      <c r="A185" s="59" t="str">
        <f>IF(Table1[[#This Row],[SAMPLE ID]]="","",CONCATENATE('Sample information'!B$16," #",RIGHT(Table1[[#This Row],[PLATE]],LEN(Table1[[#This Row],[PLATE]])-2)," ",Table1[[#This Row],[DATE SAMPLE DELIVERY]]))</f>
        <v/>
      </c>
      <c r="B185" s="59" t="str">
        <f>IF(Table1[[#This Row],[SAMPLE ID]]="","",CONCATENATE('Sample information'!B$16,"-",Table1[[#This Row],[SAMPLE ID]]))</f>
        <v/>
      </c>
      <c r="C185" s="29" t="s">
        <v>118</v>
      </c>
      <c r="D185" s="106" t="s">
        <v>150</v>
      </c>
      <c r="E185" s="28"/>
      <c r="F185" s="28"/>
      <c r="G185" s="28"/>
      <c r="H185" s="19"/>
      <c r="I185" s="28"/>
      <c r="J185" s="28"/>
      <c r="K185" s="17">
        <v>0</v>
      </c>
      <c r="L185" s="17">
        <v>0</v>
      </c>
      <c r="M185" s="127"/>
      <c r="N185" s="127" t="str">
        <f>IF(Table1[[#This Row],[SAMPLE ID]]="","",Table1[[#This Row],[VOLUME]])</f>
        <v/>
      </c>
      <c r="O185" s="127" t="str">
        <f>IF(Table1[[#This Row],[SAMPLE ID]]="","",Table1[[#This Row],[CONCENTRATION]]*Table1[[#This Row],[VOLUME]])</f>
        <v/>
      </c>
      <c r="P185" s="127" t="s">
        <v>379</v>
      </c>
      <c r="Q185" s="128" t="s">
        <v>22</v>
      </c>
      <c r="R185" s="127" t="str">
        <f>IF(Table1[[#This Row],[SAMPLE ID]]="","",CONCATENATE('Sample information'!$B$16,"_",Table1[[#This Row],[PLATE]],"_org_",Table1[[#This Row],[DATE SAMPLE DELIVERY]]))</f>
        <v/>
      </c>
      <c r="S185" s="102" t="str">
        <f>IF(Table1[[#This Row],[DATE SAMPLE DELIVERY]]="","",(CONCATENATE(20,LEFT(Table1[[#This Row],[DATE SAMPLE DELIVERY]],2),"-",MID(Table1[[#This Row],[DATE SAMPLE DELIVERY]],3,2),"-",RIGHT(Table1[[#This Row],[DATE SAMPLE DELIVERY]],2))))</f>
        <v/>
      </c>
      <c r="T185" s="106" t="s">
        <v>206</v>
      </c>
      <c r="U185" s="127"/>
      <c r="V185" s="100"/>
      <c r="W185" s="127"/>
      <c r="X185" s="127"/>
      <c r="Y185" s="127"/>
      <c r="Z185" s="100"/>
      <c r="AA185" s="101"/>
      <c r="AB185" s="127"/>
      <c r="AC185" s="130"/>
      <c r="AD185" s="100"/>
      <c r="AE185" s="127"/>
      <c r="AF185" s="127"/>
      <c r="AG185" s="127"/>
      <c r="AH185" s="127"/>
      <c r="AI185" s="6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row>
    <row r="186" spans="1:60" s="106" customFormat="1" ht="15">
      <c r="A186" s="59" t="str">
        <f>IF(Table1[[#This Row],[SAMPLE ID]]="","",CONCATENATE('Sample information'!B$16," #",RIGHT(Table1[[#This Row],[PLATE]],LEN(Table1[[#This Row],[PLATE]])-2)," ",Table1[[#This Row],[DATE SAMPLE DELIVERY]]))</f>
        <v/>
      </c>
      <c r="B186" s="59" t="str">
        <f>IF(Table1[[#This Row],[SAMPLE ID]]="","",CONCATENATE('Sample information'!B$16,"-",Table1[[#This Row],[SAMPLE ID]]))</f>
        <v/>
      </c>
      <c r="C186" s="29" t="s">
        <v>119</v>
      </c>
      <c r="D186" s="106" t="s">
        <v>150</v>
      </c>
      <c r="E186" s="28"/>
      <c r="F186" s="28"/>
      <c r="G186" s="28"/>
      <c r="H186" s="19"/>
      <c r="I186" s="28"/>
      <c r="J186" s="28"/>
      <c r="K186" s="17">
        <v>0</v>
      </c>
      <c r="L186" s="17">
        <v>0</v>
      </c>
      <c r="M186" s="127"/>
      <c r="N186" s="127" t="str">
        <f>IF(Table1[[#This Row],[SAMPLE ID]]="","",Table1[[#This Row],[VOLUME]])</f>
        <v/>
      </c>
      <c r="O186" s="127" t="str">
        <f>IF(Table1[[#This Row],[SAMPLE ID]]="","",Table1[[#This Row],[CONCENTRATION]]*Table1[[#This Row],[VOLUME]])</f>
        <v/>
      </c>
      <c r="P186" s="127" t="s">
        <v>379</v>
      </c>
      <c r="Q186" s="128" t="s">
        <v>22</v>
      </c>
      <c r="R186" s="127" t="str">
        <f>IF(Table1[[#This Row],[SAMPLE ID]]="","",CONCATENATE('Sample information'!$B$16,"_",Table1[[#This Row],[PLATE]],"_org_",Table1[[#This Row],[DATE SAMPLE DELIVERY]]))</f>
        <v/>
      </c>
      <c r="S186" s="102" t="str">
        <f>IF(Table1[[#This Row],[DATE SAMPLE DELIVERY]]="","",(CONCATENATE(20,LEFT(Table1[[#This Row],[DATE SAMPLE DELIVERY]],2),"-",MID(Table1[[#This Row],[DATE SAMPLE DELIVERY]],3,2),"-",RIGHT(Table1[[#This Row],[DATE SAMPLE DELIVERY]],2))))</f>
        <v/>
      </c>
      <c r="T186" s="106" t="s">
        <v>206</v>
      </c>
      <c r="U186" s="127"/>
      <c r="V186" s="100"/>
      <c r="W186" s="127"/>
      <c r="X186" s="127"/>
      <c r="Y186" s="127"/>
      <c r="Z186" s="100"/>
      <c r="AA186" s="101"/>
      <c r="AB186" s="127"/>
      <c r="AC186" s="130"/>
      <c r="AD186" s="100"/>
      <c r="AE186" s="127"/>
      <c r="AF186" s="127"/>
      <c r="AG186" s="127"/>
      <c r="AH186" s="127"/>
      <c r="AI186" s="6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row>
    <row r="187" spans="1:60" s="106" customFormat="1" ht="15">
      <c r="A187" s="59" t="str">
        <f>IF(Table1[[#This Row],[SAMPLE ID]]="","",CONCATENATE('Sample information'!B$16," #",RIGHT(Table1[[#This Row],[PLATE]],LEN(Table1[[#This Row],[PLATE]])-2)," ",Table1[[#This Row],[DATE SAMPLE DELIVERY]]))</f>
        <v/>
      </c>
      <c r="B187" s="59" t="str">
        <f>IF(Table1[[#This Row],[SAMPLE ID]]="","",CONCATENATE('Sample information'!B$16,"-",Table1[[#This Row],[SAMPLE ID]]))</f>
        <v/>
      </c>
      <c r="C187" s="29" t="s">
        <v>120</v>
      </c>
      <c r="D187" s="106" t="s">
        <v>150</v>
      </c>
      <c r="E187" s="28"/>
      <c r="F187" s="28"/>
      <c r="G187" s="28"/>
      <c r="H187" s="19"/>
      <c r="I187" s="28"/>
      <c r="J187" s="28"/>
      <c r="K187" s="17">
        <v>0</v>
      </c>
      <c r="L187" s="17">
        <v>0</v>
      </c>
      <c r="M187" s="127"/>
      <c r="N187" s="127" t="str">
        <f>IF(Table1[[#This Row],[SAMPLE ID]]="","",Table1[[#This Row],[VOLUME]])</f>
        <v/>
      </c>
      <c r="O187" s="127" t="str">
        <f>IF(Table1[[#This Row],[SAMPLE ID]]="","",Table1[[#This Row],[CONCENTRATION]]*Table1[[#This Row],[VOLUME]])</f>
        <v/>
      </c>
      <c r="P187" s="127" t="s">
        <v>379</v>
      </c>
      <c r="Q187" s="128" t="s">
        <v>22</v>
      </c>
      <c r="R187" s="127" t="str">
        <f>IF(Table1[[#This Row],[SAMPLE ID]]="","",CONCATENATE('Sample information'!$B$16,"_",Table1[[#This Row],[PLATE]],"_org_",Table1[[#This Row],[DATE SAMPLE DELIVERY]]))</f>
        <v/>
      </c>
      <c r="S187" s="102" t="str">
        <f>IF(Table1[[#This Row],[DATE SAMPLE DELIVERY]]="","",(CONCATENATE(20,LEFT(Table1[[#This Row],[DATE SAMPLE DELIVERY]],2),"-",MID(Table1[[#This Row],[DATE SAMPLE DELIVERY]],3,2),"-",RIGHT(Table1[[#This Row],[DATE SAMPLE DELIVERY]],2))))</f>
        <v/>
      </c>
      <c r="T187" s="106" t="s">
        <v>206</v>
      </c>
      <c r="U187" s="127"/>
      <c r="V187" s="100"/>
      <c r="W187" s="127"/>
      <c r="X187" s="127"/>
      <c r="Y187" s="127"/>
      <c r="Z187" s="100"/>
      <c r="AA187" s="101"/>
      <c r="AB187" s="127"/>
      <c r="AC187" s="130"/>
      <c r="AD187" s="100"/>
      <c r="AE187" s="127"/>
      <c r="AF187" s="127"/>
      <c r="AG187" s="127"/>
      <c r="AH187" s="127"/>
      <c r="AI187" s="6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row>
    <row r="188" spans="1:60" s="106" customFormat="1" ht="15">
      <c r="A188" s="59" t="str">
        <f>IF(Table1[[#This Row],[SAMPLE ID]]="","",CONCATENATE('Sample information'!B$16," #",RIGHT(Table1[[#This Row],[PLATE]],LEN(Table1[[#This Row],[PLATE]])-2)," ",Table1[[#This Row],[DATE SAMPLE DELIVERY]]))</f>
        <v/>
      </c>
      <c r="B188" s="59" t="str">
        <f>IF(Table1[[#This Row],[SAMPLE ID]]="","",CONCATENATE('Sample information'!B$16,"-",Table1[[#This Row],[SAMPLE ID]]))</f>
        <v/>
      </c>
      <c r="C188" s="29" t="s">
        <v>121</v>
      </c>
      <c r="D188" s="106" t="s">
        <v>150</v>
      </c>
      <c r="E188" s="28"/>
      <c r="F188" s="28"/>
      <c r="G188" s="28"/>
      <c r="H188" s="19"/>
      <c r="I188" s="28"/>
      <c r="J188" s="28"/>
      <c r="K188" s="17">
        <v>0</v>
      </c>
      <c r="L188" s="17">
        <v>0</v>
      </c>
      <c r="M188" s="127"/>
      <c r="N188" s="127" t="str">
        <f>IF(Table1[[#This Row],[SAMPLE ID]]="","",Table1[[#This Row],[VOLUME]])</f>
        <v/>
      </c>
      <c r="O188" s="127" t="str">
        <f>IF(Table1[[#This Row],[SAMPLE ID]]="","",Table1[[#This Row],[CONCENTRATION]]*Table1[[#This Row],[VOLUME]])</f>
        <v/>
      </c>
      <c r="P188" s="127" t="s">
        <v>379</v>
      </c>
      <c r="Q188" s="128" t="s">
        <v>22</v>
      </c>
      <c r="R188" s="127" t="str">
        <f>IF(Table1[[#This Row],[SAMPLE ID]]="","",CONCATENATE('Sample information'!$B$16,"_",Table1[[#This Row],[PLATE]],"_org_",Table1[[#This Row],[DATE SAMPLE DELIVERY]]))</f>
        <v/>
      </c>
      <c r="S188" s="102" t="str">
        <f>IF(Table1[[#This Row],[DATE SAMPLE DELIVERY]]="","",(CONCATENATE(20,LEFT(Table1[[#This Row],[DATE SAMPLE DELIVERY]],2),"-",MID(Table1[[#This Row],[DATE SAMPLE DELIVERY]],3,2),"-",RIGHT(Table1[[#This Row],[DATE SAMPLE DELIVERY]],2))))</f>
        <v/>
      </c>
      <c r="T188" s="106" t="s">
        <v>206</v>
      </c>
      <c r="U188" s="127"/>
      <c r="V188" s="100"/>
      <c r="W188" s="127"/>
      <c r="X188" s="127"/>
      <c r="Y188" s="127"/>
      <c r="Z188" s="100"/>
      <c r="AA188" s="101"/>
      <c r="AB188" s="127"/>
      <c r="AC188" s="130"/>
      <c r="AD188" s="100"/>
      <c r="AE188" s="127"/>
      <c r="AF188" s="127"/>
      <c r="AG188" s="127"/>
      <c r="AH188" s="127"/>
      <c r="AI188" s="6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row>
    <row r="189" spans="1:60" s="106" customFormat="1" ht="15">
      <c r="A189" s="59" t="str">
        <f>IF(Table1[[#This Row],[SAMPLE ID]]="","",CONCATENATE('Sample information'!B$16," #",RIGHT(Table1[[#This Row],[PLATE]],LEN(Table1[[#This Row],[PLATE]])-2)," ",Table1[[#This Row],[DATE SAMPLE DELIVERY]]))</f>
        <v/>
      </c>
      <c r="B189" s="59" t="str">
        <f>IF(Table1[[#This Row],[SAMPLE ID]]="","",CONCATENATE('Sample information'!B$16,"-",Table1[[#This Row],[SAMPLE ID]]))</f>
        <v/>
      </c>
      <c r="C189" s="29" t="s">
        <v>122</v>
      </c>
      <c r="D189" s="106" t="s">
        <v>150</v>
      </c>
      <c r="E189" s="28"/>
      <c r="F189" s="28"/>
      <c r="G189" s="28"/>
      <c r="H189" s="19"/>
      <c r="I189" s="28"/>
      <c r="J189" s="28"/>
      <c r="K189" s="17">
        <v>0</v>
      </c>
      <c r="L189" s="17">
        <v>0</v>
      </c>
      <c r="M189" s="127"/>
      <c r="N189" s="127" t="str">
        <f>IF(Table1[[#This Row],[SAMPLE ID]]="","",Table1[[#This Row],[VOLUME]])</f>
        <v/>
      </c>
      <c r="O189" s="127" t="str">
        <f>IF(Table1[[#This Row],[SAMPLE ID]]="","",Table1[[#This Row],[CONCENTRATION]]*Table1[[#This Row],[VOLUME]])</f>
        <v/>
      </c>
      <c r="P189" s="127" t="s">
        <v>379</v>
      </c>
      <c r="Q189" s="128" t="s">
        <v>22</v>
      </c>
      <c r="R189" s="127" t="str">
        <f>IF(Table1[[#This Row],[SAMPLE ID]]="","",CONCATENATE('Sample information'!$B$16,"_",Table1[[#This Row],[PLATE]],"_org_",Table1[[#This Row],[DATE SAMPLE DELIVERY]]))</f>
        <v/>
      </c>
      <c r="S189" s="102" t="str">
        <f>IF(Table1[[#This Row],[DATE SAMPLE DELIVERY]]="","",(CONCATENATE(20,LEFT(Table1[[#This Row],[DATE SAMPLE DELIVERY]],2),"-",MID(Table1[[#This Row],[DATE SAMPLE DELIVERY]],3,2),"-",RIGHT(Table1[[#This Row],[DATE SAMPLE DELIVERY]],2))))</f>
        <v/>
      </c>
      <c r="T189" s="106" t="s">
        <v>206</v>
      </c>
      <c r="U189" s="127"/>
      <c r="V189" s="100"/>
      <c r="W189" s="127"/>
      <c r="X189" s="127"/>
      <c r="Y189" s="127"/>
      <c r="Z189" s="100"/>
      <c r="AA189" s="101"/>
      <c r="AB189" s="127"/>
      <c r="AC189" s="130"/>
      <c r="AD189" s="100"/>
      <c r="AE189" s="127"/>
      <c r="AF189" s="127"/>
      <c r="AG189" s="127"/>
      <c r="AH189" s="127"/>
      <c r="AI189" s="6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row>
    <row r="190" spans="1:60" s="106" customFormat="1" ht="15">
      <c r="A190" s="59" t="str">
        <f>IF(Table1[[#This Row],[SAMPLE ID]]="","",CONCATENATE('Sample information'!B$16," #",RIGHT(Table1[[#This Row],[PLATE]],LEN(Table1[[#This Row],[PLATE]])-2)," ",Table1[[#This Row],[DATE SAMPLE DELIVERY]]))</f>
        <v/>
      </c>
      <c r="B190" s="59" t="str">
        <f>IF(Table1[[#This Row],[SAMPLE ID]]="","",CONCATENATE('Sample information'!B$16,"-",Table1[[#This Row],[SAMPLE ID]]))</f>
        <v/>
      </c>
      <c r="C190" s="29" t="s">
        <v>123</v>
      </c>
      <c r="D190" s="106" t="s">
        <v>150</v>
      </c>
      <c r="E190" s="28"/>
      <c r="F190" s="28"/>
      <c r="G190" s="28"/>
      <c r="H190" s="19"/>
      <c r="I190" s="28"/>
      <c r="J190" s="28"/>
      <c r="K190" s="17">
        <v>0</v>
      </c>
      <c r="L190" s="17">
        <v>0</v>
      </c>
      <c r="M190" s="127"/>
      <c r="N190" s="127" t="str">
        <f>IF(Table1[[#This Row],[SAMPLE ID]]="","",Table1[[#This Row],[VOLUME]])</f>
        <v/>
      </c>
      <c r="O190" s="127" t="str">
        <f>IF(Table1[[#This Row],[SAMPLE ID]]="","",Table1[[#This Row],[CONCENTRATION]]*Table1[[#This Row],[VOLUME]])</f>
        <v/>
      </c>
      <c r="P190" s="127" t="s">
        <v>379</v>
      </c>
      <c r="Q190" s="128" t="s">
        <v>22</v>
      </c>
      <c r="R190" s="127" t="str">
        <f>IF(Table1[[#This Row],[SAMPLE ID]]="","",CONCATENATE('Sample information'!$B$16,"_",Table1[[#This Row],[PLATE]],"_org_",Table1[[#This Row],[DATE SAMPLE DELIVERY]]))</f>
        <v/>
      </c>
      <c r="S190" s="102" t="str">
        <f>IF(Table1[[#This Row],[DATE SAMPLE DELIVERY]]="","",(CONCATENATE(20,LEFT(Table1[[#This Row],[DATE SAMPLE DELIVERY]],2),"-",MID(Table1[[#This Row],[DATE SAMPLE DELIVERY]],3,2),"-",RIGHT(Table1[[#This Row],[DATE SAMPLE DELIVERY]],2))))</f>
        <v/>
      </c>
      <c r="T190" s="106" t="s">
        <v>206</v>
      </c>
      <c r="U190" s="127"/>
      <c r="V190" s="100"/>
      <c r="W190" s="127"/>
      <c r="X190" s="127"/>
      <c r="Y190" s="127"/>
      <c r="Z190" s="100"/>
      <c r="AA190" s="101"/>
      <c r="AB190" s="127"/>
      <c r="AC190" s="130"/>
      <c r="AD190" s="100"/>
      <c r="AE190" s="127"/>
      <c r="AF190" s="127"/>
      <c r="AG190" s="127"/>
      <c r="AH190" s="127"/>
      <c r="AI190" s="6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row>
    <row r="191" spans="1:60" s="106" customFormat="1" ht="15">
      <c r="A191" s="59" t="str">
        <f>IF(Table1[[#This Row],[SAMPLE ID]]="","",CONCATENATE('Sample information'!B$16," #",RIGHT(Table1[[#This Row],[PLATE]],LEN(Table1[[#This Row],[PLATE]])-2)," ",Table1[[#This Row],[DATE SAMPLE DELIVERY]]))</f>
        <v/>
      </c>
      <c r="B191" s="59" t="str">
        <f>IF(Table1[[#This Row],[SAMPLE ID]]="","",CONCATENATE('Sample information'!B$16,"-",Table1[[#This Row],[SAMPLE ID]]))</f>
        <v/>
      </c>
      <c r="C191" s="29" t="s">
        <v>124</v>
      </c>
      <c r="D191" s="106" t="s">
        <v>150</v>
      </c>
      <c r="E191" s="28"/>
      <c r="F191" s="28"/>
      <c r="G191" s="28"/>
      <c r="H191" s="19"/>
      <c r="I191" s="28"/>
      <c r="J191" s="28"/>
      <c r="K191" s="17">
        <v>0</v>
      </c>
      <c r="L191" s="17">
        <v>0</v>
      </c>
      <c r="M191" s="127"/>
      <c r="N191" s="127" t="str">
        <f>IF(Table1[[#This Row],[SAMPLE ID]]="","",Table1[[#This Row],[VOLUME]])</f>
        <v/>
      </c>
      <c r="O191" s="127" t="str">
        <f>IF(Table1[[#This Row],[SAMPLE ID]]="","",Table1[[#This Row],[CONCENTRATION]]*Table1[[#This Row],[VOLUME]])</f>
        <v/>
      </c>
      <c r="P191" s="127" t="s">
        <v>379</v>
      </c>
      <c r="Q191" s="128" t="s">
        <v>22</v>
      </c>
      <c r="R191" s="127" t="str">
        <f>IF(Table1[[#This Row],[SAMPLE ID]]="","",CONCATENATE('Sample information'!$B$16,"_",Table1[[#This Row],[PLATE]],"_org_",Table1[[#This Row],[DATE SAMPLE DELIVERY]]))</f>
        <v/>
      </c>
      <c r="S191" s="102" t="str">
        <f>IF(Table1[[#This Row],[DATE SAMPLE DELIVERY]]="","",(CONCATENATE(20,LEFT(Table1[[#This Row],[DATE SAMPLE DELIVERY]],2),"-",MID(Table1[[#This Row],[DATE SAMPLE DELIVERY]],3,2),"-",RIGHT(Table1[[#This Row],[DATE SAMPLE DELIVERY]],2))))</f>
        <v/>
      </c>
      <c r="T191" s="106" t="s">
        <v>206</v>
      </c>
      <c r="U191" s="127"/>
      <c r="V191" s="100"/>
      <c r="W191" s="127"/>
      <c r="X191" s="127"/>
      <c r="Y191" s="127"/>
      <c r="Z191" s="100"/>
      <c r="AA191" s="101"/>
      <c r="AB191" s="127"/>
      <c r="AC191" s="130"/>
      <c r="AD191" s="100"/>
      <c r="AE191" s="127"/>
      <c r="AF191" s="127"/>
      <c r="AG191" s="127"/>
      <c r="AH191" s="127"/>
      <c r="AI191" s="6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row>
    <row r="192" spans="1:60" s="106" customFormat="1" ht="15">
      <c r="A192" s="59" t="str">
        <f>IF(Table1[[#This Row],[SAMPLE ID]]="","",CONCATENATE('Sample information'!B$16," #",RIGHT(Table1[[#This Row],[PLATE]],LEN(Table1[[#This Row],[PLATE]])-2)," ",Table1[[#This Row],[DATE SAMPLE DELIVERY]]))</f>
        <v/>
      </c>
      <c r="B192" s="59" t="str">
        <f>IF(Table1[[#This Row],[SAMPLE ID]]="","",CONCATENATE('Sample information'!B$16,"-",Table1[[#This Row],[SAMPLE ID]]))</f>
        <v/>
      </c>
      <c r="C192" s="29" t="s">
        <v>125</v>
      </c>
      <c r="D192" s="106" t="s">
        <v>150</v>
      </c>
      <c r="E192" s="28"/>
      <c r="F192" s="28"/>
      <c r="G192" s="28"/>
      <c r="H192" s="19"/>
      <c r="I192" s="28"/>
      <c r="J192" s="28"/>
      <c r="K192" s="17">
        <v>0</v>
      </c>
      <c r="L192" s="17">
        <v>0</v>
      </c>
      <c r="M192" s="127"/>
      <c r="N192" s="127" t="str">
        <f>IF(Table1[[#This Row],[SAMPLE ID]]="","",Table1[[#This Row],[VOLUME]])</f>
        <v/>
      </c>
      <c r="O192" s="127" t="str">
        <f>IF(Table1[[#This Row],[SAMPLE ID]]="","",Table1[[#This Row],[CONCENTRATION]]*Table1[[#This Row],[VOLUME]])</f>
        <v/>
      </c>
      <c r="P192" s="127" t="s">
        <v>379</v>
      </c>
      <c r="Q192" s="128" t="s">
        <v>22</v>
      </c>
      <c r="R192" s="127" t="str">
        <f>IF(Table1[[#This Row],[SAMPLE ID]]="","",CONCATENATE('Sample information'!$B$16,"_",Table1[[#This Row],[PLATE]],"_org_",Table1[[#This Row],[DATE SAMPLE DELIVERY]]))</f>
        <v/>
      </c>
      <c r="S192" s="102" t="str">
        <f>IF(Table1[[#This Row],[DATE SAMPLE DELIVERY]]="","",(CONCATENATE(20,LEFT(Table1[[#This Row],[DATE SAMPLE DELIVERY]],2),"-",MID(Table1[[#This Row],[DATE SAMPLE DELIVERY]],3,2),"-",RIGHT(Table1[[#This Row],[DATE SAMPLE DELIVERY]],2))))</f>
        <v/>
      </c>
      <c r="T192" s="106" t="s">
        <v>206</v>
      </c>
      <c r="U192" s="127"/>
      <c r="V192" s="100"/>
      <c r="W192" s="127"/>
      <c r="X192" s="127"/>
      <c r="Y192" s="127"/>
      <c r="Z192" s="100"/>
      <c r="AA192" s="101"/>
      <c r="AB192" s="127"/>
      <c r="AC192" s="130"/>
      <c r="AD192" s="100"/>
      <c r="AE192" s="127"/>
      <c r="AF192" s="127"/>
      <c r="AG192" s="127"/>
      <c r="AH192" s="127"/>
      <c r="AI192" s="6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row>
    <row r="193" spans="1:60" s="106" customFormat="1" ht="15">
      <c r="A193" s="59" t="str">
        <f>IF(Table1[[#This Row],[SAMPLE ID]]="","",CONCATENATE('Sample information'!B$16," #",RIGHT(Table1[[#This Row],[PLATE]],LEN(Table1[[#This Row],[PLATE]])-2)," ",Table1[[#This Row],[DATE SAMPLE DELIVERY]]))</f>
        <v/>
      </c>
      <c r="B193" s="59" t="str">
        <f>IF(Table1[[#This Row],[SAMPLE ID]]="","",CONCATENATE('Sample information'!B$16,"-",Table1[[#This Row],[SAMPLE ID]]))</f>
        <v/>
      </c>
      <c r="C193" s="29" t="s">
        <v>126</v>
      </c>
      <c r="D193" s="106" t="s">
        <v>150</v>
      </c>
      <c r="E193" s="28"/>
      <c r="F193" s="28"/>
      <c r="G193" s="28"/>
      <c r="H193" s="19"/>
      <c r="I193" s="28"/>
      <c r="J193" s="28"/>
      <c r="K193" s="17">
        <v>0</v>
      </c>
      <c r="L193" s="17">
        <v>0</v>
      </c>
      <c r="M193" s="127"/>
      <c r="N193" s="127" t="str">
        <f>IF(Table1[[#This Row],[SAMPLE ID]]="","",Table1[[#This Row],[VOLUME]])</f>
        <v/>
      </c>
      <c r="O193" s="127" t="str">
        <f>IF(Table1[[#This Row],[SAMPLE ID]]="","",Table1[[#This Row],[CONCENTRATION]]*Table1[[#This Row],[VOLUME]])</f>
        <v/>
      </c>
      <c r="P193" s="127" t="s">
        <v>379</v>
      </c>
      <c r="Q193" s="128" t="s">
        <v>22</v>
      </c>
      <c r="R193" s="127" t="str">
        <f>IF(Table1[[#This Row],[SAMPLE ID]]="","",CONCATENATE('Sample information'!$B$16,"_",Table1[[#This Row],[PLATE]],"_org_",Table1[[#This Row],[DATE SAMPLE DELIVERY]]))</f>
        <v/>
      </c>
      <c r="S193" s="102" t="str">
        <f>IF(Table1[[#This Row],[DATE SAMPLE DELIVERY]]="","",(CONCATENATE(20,LEFT(Table1[[#This Row],[DATE SAMPLE DELIVERY]],2),"-",MID(Table1[[#This Row],[DATE SAMPLE DELIVERY]],3,2),"-",RIGHT(Table1[[#This Row],[DATE SAMPLE DELIVERY]],2))))</f>
        <v/>
      </c>
      <c r="T193" s="106" t="s">
        <v>206</v>
      </c>
      <c r="U193" s="127"/>
      <c r="V193" s="100"/>
      <c r="W193" s="127"/>
      <c r="X193" s="127"/>
      <c r="Y193" s="127"/>
      <c r="Z193" s="100"/>
      <c r="AA193" s="101"/>
      <c r="AB193" s="127"/>
      <c r="AC193" s="130"/>
      <c r="AD193" s="100"/>
      <c r="AE193" s="127"/>
      <c r="AF193" s="127"/>
      <c r="AG193" s="127"/>
      <c r="AH193" s="127"/>
      <c r="AI193" s="6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row>
    <row r="194" spans="1:60" s="106" customFormat="1" ht="15">
      <c r="A194" s="59" t="str">
        <f>IF(Table1[[#This Row],[SAMPLE ID]]="","",CONCATENATE('Sample information'!B$16," #",RIGHT(Table1[[#This Row],[PLATE]],LEN(Table1[[#This Row],[PLATE]])-2)," ",Table1[[#This Row],[DATE SAMPLE DELIVERY]]))</f>
        <v/>
      </c>
      <c r="B194" s="59" t="str">
        <f>IF(Table1[[#This Row],[SAMPLE ID]]="","",CONCATENATE('Sample information'!B$16,"-",Table1[[#This Row],[SAMPLE ID]]))</f>
        <v/>
      </c>
      <c r="C194" s="29" t="s">
        <v>127</v>
      </c>
      <c r="D194" s="106" t="s">
        <v>150</v>
      </c>
      <c r="E194" s="28"/>
      <c r="F194" s="28"/>
      <c r="G194" s="28"/>
      <c r="H194" s="19"/>
      <c r="I194" s="28"/>
      <c r="J194" s="28"/>
      <c r="K194" s="17">
        <v>0</v>
      </c>
      <c r="L194" s="17">
        <v>0</v>
      </c>
      <c r="M194" s="127"/>
      <c r="N194" s="127" t="str">
        <f>IF(Table1[[#This Row],[SAMPLE ID]]="","",Table1[[#This Row],[VOLUME]])</f>
        <v/>
      </c>
      <c r="O194" s="127" t="str">
        <f>IF(Table1[[#This Row],[SAMPLE ID]]="","",Table1[[#This Row],[CONCENTRATION]]*Table1[[#This Row],[VOLUME]])</f>
        <v/>
      </c>
      <c r="P194" s="127" t="s">
        <v>379</v>
      </c>
      <c r="Q194" s="128" t="s">
        <v>22</v>
      </c>
      <c r="R194" s="127" t="str">
        <f>IF(Table1[[#This Row],[SAMPLE ID]]="","",CONCATENATE('Sample information'!$B$16,"_",Table1[[#This Row],[PLATE]],"_org_",Table1[[#This Row],[DATE SAMPLE DELIVERY]]))</f>
        <v/>
      </c>
      <c r="S194" s="102" t="str">
        <f>IF(Table1[[#This Row],[DATE SAMPLE DELIVERY]]="","",(CONCATENATE(20,LEFT(Table1[[#This Row],[DATE SAMPLE DELIVERY]],2),"-",MID(Table1[[#This Row],[DATE SAMPLE DELIVERY]],3,2),"-",RIGHT(Table1[[#This Row],[DATE SAMPLE DELIVERY]],2))))</f>
        <v/>
      </c>
      <c r="T194" s="106" t="s">
        <v>206</v>
      </c>
      <c r="U194" s="127"/>
      <c r="V194" s="100"/>
      <c r="W194" s="127"/>
      <c r="X194" s="127"/>
      <c r="Y194" s="127"/>
      <c r="Z194" s="100"/>
      <c r="AA194" s="101"/>
      <c r="AB194" s="127"/>
      <c r="AC194" s="130"/>
      <c r="AD194" s="100"/>
      <c r="AE194" s="127"/>
      <c r="AF194" s="127"/>
      <c r="AG194" s="127"/>
      <c r="AH194" s="127"/>
      <c r="AI194" s="6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row>
    <row r="195" spans="1:60" s="106" customFormat="1" ht="15">
      <c r="A195" s="59" t="str">
        <f>IF(Table1[[#This Row],[SAMPLE ID]]="","",CONCATENATE('Sample information'!B$16," #",RIGHT(Table1[[#This Row],[PLATE]],LEN(Table1[[#This Row],[PLATE]])-2)," ",Table1[[#This Row],[DATE SAMPLE DELIVERY]]))</f>
        <v/>
      </c>
      <c r="B195" s="59" t="str">
        <f>IF(Table1[[#This Row],[SAMPLE ID]]="","",CONCATENATE('Sample information'!B$16,"-",Table1[[#This Row],[SAMPLE ID]]))</f>
        <v/>
      </c>
      <c r="C195" s="29" t="s">
        <v>128</v>
      </c>
      <c r="D195" s="106" t="s">
        <v>150</v>
      </c>
      <c r="E195" s="28"/>
      <c r="F195" s="28"/>
      <c r="G195" s="28"/>
      <c r="H195" s="19"/>
      <c r="I195" s="28"/>
      <c r="J195" s="28"/>
      <c r="K195" s="17">
        <v>0</v>
      </c>
      <c r="L195" s="17">
        <v>0</v>
      </c>
      <c r="M195" s="127"/>
      <c r="N195" s="127" t="str">
        <f>IF(Table1[[#This Row],[SAMPLE ID]]="","",Table1[[#This Row],[VOLUME]])</f>
        <v/>
      </c>
      <c r="O195" s="127" t="str">
        <f>IF(Table1[[#This Row],[SAMPLE ID]]="","",Table1[[#This Row],[CONCENTRATION]]*Table1[[#This Row],[VOLUME]])</f>
        <v/>
      </c>
      <c r="P195" s="127" t="s">
        <v>379</v>
      </c>
      <c r="Q195" s="128" t="s">
        <v>22</v>
      </c>
      <c r="R195" s="127" t="str">
        <f>IF(Table1[[#This Row],[SAMPLE ID]]="","",CONCATENATE('Sample information'!$B$16,"_",Table1[[#This Row],[PLATE]],"_org_",Table1[[#This Row],[DATE SAMPLE DELIVERY]]))</f>
        <v/>
      </c>
      <c r="S195" s="102" t="str">
        <f>IF(Table1[[#This Row],[DATE SAMPLE DELIVERY]]="","",(CONCATENATE(20,LEFT(Table1[[#This Row],[DATE SAMPLE DELIVERY]],2),"-",MID(Table1[[#This Row],[DATE SAMPLE DELIVERY]],3,2),"-",RIGHT(Table1[[#This Row],[DATE SAMPLE DELIVERY]],2))))</f>
        <v/>
      </c>
      <c r="T195" s="106" t="s">
        <v>206</v>
      </c>
      <c r="U195" s="127"/>
      <c r="V195" s="100"/>
      <c r="W195" s="127"/>
      <c r="X195" s="127"/>
      <c r="Y195" s="127"/>
      <c r="Z195" s="100"/>
      <c r="AA195" s="101"/>
      <c r="AB195" s="127"/>
      <c r="AC195" s="130"/>
      <c r="AD195" s="100"/>
      <c r="AE195" s="127"/>
      <c r="AF195" s="127"/>
      <c r="AG195" s="127"/>
      <c r="AH195" s="127"/>
      <c r="AI195" s="6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row>
    <row r="196" spans="1:60" s="106" customFormat="1" ht="15">
      <c r="A196" s="59" t="str">
        <f>IF(Table1[[#This Row],[SAMPLE ID]]="","",CONCATENATE('Sample information'!B$16," #",RIGHT(Table1[[#This Row],[PLATE]],LEN(Table1[[#This Row],[PLATE]])-2)," ",Table1[[#This Row],[DATE SAMPLE DELIVERY]]))</f>
        <v/>
      </c>
      <c r="B196" s="59" t="str">
        <f>IF(Table1[[#This Row],[SAMPLE ID]]="","",CONCATENATE('Sample information'!B$16,"-",Table1[[#This Row],[SAMPLE ID]]))</f>
        <v/>
      </c>
      <c r="C196" s="29" t="s">
        <v>129</v>
      </c>
      <c r="D196" s="106" t="s">
        <v>150</v>
      </c>
      <c r="E196" s="28"/>
      <c r="F196" s="28"/>
      <c r="G196" s="28"/>
      <c r="H196" s="19"/>
      <c r="I196" s="28"/>
      <c r="J196" s="28"/>
      <c r="K196" s="17">
        <v>0</v>
      </c>
      <c r="L196" s="17">
        <v>0</v>
      </c>
      <c r="M196" s="127"/>
      <c r="N196" s="127" t="str">
        <f>IF(Table1[[#This Row],[SAMPLE ID]]="","",Table1[[#This Row],[VOLUME]])</f>
        <v/>
      </c>
      <c r="O196" s="127" t="str">
        <f>IF(Table1[[#This Row],[SAMPLE ID]]="","",Table1[[#This Row],[CONCENTRATION]]*Table1[[#This Row],[VOLUME]])</f>
        <v/>
      </c>
      <c r="P196" s="127" t="s">
        <v>379</v>
      </c>
      <c r="Q196" s="128" t="s">
        <v>22</v>
      </c>
      <c r="R196" s="127" t="str">
        <f>IF(Table1[[#This Row],[SAMPLE ID]]="","",CONCATENATE('Sample information'!$B$16,"_",Table1[[#This Row],[PLATE]],"_org_",Table1[[#This Row],[DATE SAMPLE DELIVERY]]))</f>
        <v/>
      </c>
      <c r="S196" s="102" t="str">
        <f>IF(Table1[[#This Row],[DATE SAMPLE DELIVERY]]="","",(CONCATENATE(20,LEFT(Table1[[#This Row],[DATE SAMPLE DELIVERY]],2),"-",MID(Table1[[#This Row],[DATE SAMPLE DELIVERY]],3,2),"-",RIGHT(Table1[[#This Row],[DATE SAMPLE DELIVERY]],2))))</f>
        <v/>
      </c>
      <c r="T196" s="106" t="s">
        <v>206</v>
      </c>
      <c r="U196" s="127"/>
      <c r="V196" s="100"/>
      <c r="W196" s="127"/>
      <c r="X196" s="127"/>
      <c r="Y196" s="127"/>
      <c r="Z196" s="100"/>
      <c r="AA196" s="101"/>
      <c r="AB196" s="127"/>
      <c r="AC196" s="130"/>
      <c r="AD196" s="100"/>
      <c r="AE196" s="127"/>
      <c r="AF196" s="127"/>
      <c r="AG196" s="127"/>
      <c r="AH196" s="127"/>
      <c r="AI196" s="6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row>
    <row r="197" spans="1:60" s="106" customFormat="1" ht="15">
      <c r="A197" s="59" t="str">
        <f>IF(Table1[[#This Row],[SAMPLE ID]]="","",CONCATENATE('Sample information'!B$16," #",RIGHT(Table1[[#This Row],[PLATE]],LEN(Table1[[#This Row],[PLATE]])-2)," ",Table1[[#This Row],[DATE SAMPLE DELIVERY]]))</f>
        <v/>
      </c>
      <c r="B197" s="59" t="str">
        <f>IF(Table1[[#This Row],[SAMPLE ID]]="","",CONCATENATE('Sample information'!B$16,"-",Table1[[#This Row],[SAMPLE ID]]))</f>
        <v/>
      </c>
      <c r="C197" s="29" t="s">
        <v>130</v>
      </c>
      <c r="D197" s="106" t="s">
        <v>150</v>
      </c>
      <c r="E197" s="28"/>
      <c r="F197" s="28"/>
      <c r="G197" s="28"/>
      <c r="H197" s="19"/>
      <c r="I197" s="28"/>
      <c r="J197" s="28"/>
      <c r="K197" s="17">
        <v>0</v>
      </c>
      <c r="L197" s="17">
        <v>0</v>
      </c>
      <c r="M197" s="127"/>
      <c r="N197" s="127" t="str">
        <f>IF(Table1[[#This Row],[SAMPLE ID]]="","",Table1[[#This Row],[VOLUME]])</f>
        <v/>
      </c>
      <c r="O197" s="127" t="str">
        <f>IF(Table1[[#This Row],[SAMPLE ID]]="","",Table1[[#This Row],[CONCENTRATION]]*Table1[[#This Row],[VOLUME]])</f>
        <v/>
      </c>
      <c r="P197" s="127" t="s">
        <v>379</v>
      </c>
      <c r="Q197" s="128" t="s">
        <v>22</v>
      </c>
      <c r="R197" s="127" t="str">
        <f>IF(Table1[[#This Row],[SAMPLE ID]]="","",CONCATENATE('Sample information'!$B$16,"_",Table1[[#This Row],[PLATE]],"_org_",Table1[[#This Row],[DATE SAMPLE DELIVERY]]))</f>
        <v/>
      </c>
      <c r="S197" s="102" t="str">
        <f>IF(Table1[[#This Row],[DATE SAMPLE DELIVERY]]="","",(CONCATENATE(20,LEFT(Table1[[#This Row],[DATE SAMPLE DELIVERY]],2),"-",MID(Table1[[#This Row],[DATE SAMPLE DELIVERY]],3,2),"-",RIGHT(Table1[[#This Row],[DATE SAMPLE DELIVERY]],2))))</f>
        <v/>
      </c>
      <c r="T197" s="106" t="s">
        <v>206</v>
      </c>
      <c r="U197" s="127"/>
      <c r="V197" s="100"/>
      <c r="W197" s="127"/>
      <c r="X197" s="127"/>
      <c r="Y197" s="127"/>
      <c r="Z197" s="100"/>
      <c r="AA197" s="101"/>
      <c r="AB197" s="127"/>
      <c r="AC197" s="130"/>
      <c r="AD197" s="100"/>
      <c r="AE197" s="127"/>
      <c r="AF197" s="127"/>
      <c r="AG197" s="127"/>
      <c r="AH197" s="127"/>
      <c r="AI197" s="6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row>
    <row r="198" spans="1:60" s="106" customFormat="1" ht="15">
      <c r="A198" s="59" t="str">
        <f>IF(Table1[[#This Row],[SAMPLE ID]]="","",CONCATENATE('Sample information'!B$16," #",RIGHT(Table1[[#This Row],[PLATE]],LEN(Table1[[#This Row],[PLATE]])-2)," ",Table1[[#This Row],[DATE SAMPLE DELIVERY]]))</f>
        <v/>
      </c>
      <c r="B198" s="59" t="str">
        <f>IF(Table1[[#This Row],[SAMPLE ID]]="","",CONCATENATE('Sample information'!B$16,"-",Table1[[#This Row],[SAMPLE ID]]))</f>
        <v/>
      </c>
      <c r="C198" s="29" t="s">
        <v>131</v>
      </c>
      <c r="D198" s="106" t="s">
        <v>150</v>
      </c>
      <c r="E198" s="28"/>
      <c r="F198" s="28"/>
      <c r="G198" s="28"/>
      <c r="H198" s="19"/>
      <c r="I198" s="28"/>
      <c r="J198" s="28"/>
      <c r="K198" s="17">
        <v>0</v>
      </c>
      <c r="L198" s="17">
        <v>0</v>
      </c>
      <c r="M198" s="127"/>
      <c r="N198" s="127" t="str">
        <f>IF(Table1[[#This Row],[SAMPLE ID]]="","",Table1[[#This Row],[VOLUME]])</f>
        <v/>
      </c>
      <c r="O198" s="127" t="str">
        <f>IF(Table1[[#This Row],[SAMPLE ID]]="","",Table1[[#This Row],[CONCENTRATION]]*Table1[[#This Row],[VOLUME]])</f>
        <v/>
      </c>
      <c r="P198" s="127" t="s">
        <v>379</v>
      </c>
      <c r="Q198" s="128" t="s">
        <v>22</v>
      </c>
      <c r="R198" s="127" t="str">
        <f>IF(Table1[[#This Row],[SAMPLE ID]]="","",CONCATENATE('Sample information'!$B$16,"_",Table1[[#This Row],[PLATE]],"_org_",Table1[[#This Row],[DATE SAMPLE DELIVERY]]))</f>
        <v/>
      </c>
      <c r="S198" s="102" t="str">
        <f>IF(Table1[[#This Row],[DATE SAMPLE DELIVERY]]="","",(CONCATENATE(20,LEFT(Table1[[#This Row],[DATE SAMPLE DELIVERY]],2),"-",MID(Table1[[#This Row],[DATE SAMPLE DELIVERY]],3,2),"-",RIGHT(Table1[[#This Row],[DATE SAMPLE DELIVERY]],2))))</f>
        <v/>
      </c>
      <c r="T198" s="106" t="s">
        <v>206</v>
      </c>
      <c r="U198" s="127"/>
      <c r="V198" s="100"/>
      <c r="W198" s="127"/>
      <c r="X198" s="127"/>
      <c r="Y198" s="127"/>
      <c r="Z198" s="100"/>
      <c r="AA198" s="101"/>
      <c r="AB198" s="127"/>
      <c r="AC198" s="130"/>
      <c r="AD198" s="100"/>
      <c r="AE198" s="127"/>
      <c r="AF198" s="127"/>
      <c r="AG198" s="127"/>
      <c r="AH198" s="127"/>
      <c r="AI198" s="6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row>
    <row r="199" spans="1:60" s="106" customFormat="1" ht="15">
      <c r="A199" s="59" t="str">
        <f>IF(Table1[[#This Row],[SAMPLE ID]]="","",CONCATENATE('Sample information'!B$16," #",RIGHT(Table1[[#This Row],[PLATE]],LEN(Table1[[#This Row],[PLATE]])-2)," ",Table1[[#This Row],[DATE SAMPLE DELIVERY]]))</f>
        <v/>
      </c>
      <c r="B199" s="59" t="str">
        <f>IF(Table1[[#This Row],[SAMPLE ID]]="","",CONCATENATE('Sample information'!B$16,"-",Table1[[#This Row],[SAMPLE ID]]))</f>
        <v/>
      </c>
      <c r="C199" s="29" t="s">
        <v>132</v>
      </c>
      <c r="D199" s="106" t="s">
        <v>150</v>
      </c>
      <c r="E199" s="28"/>
      <c r="F199" s="28"/>
      <c r="G199" s="28"/>
      <c r="H199" s="19"/>
      <c r="I199" s="28"/>
      <c r="J199" s="28"/>
      <c r="K199" s="17">
        <v>0</v>
      </c>
      <c r="L199" s="17">
        <v>0</v>
      </c>
      <c r="M199" s="127"/>
      <c r="N199" s="127" t="str">
        <f>IF(Table1[[#This Row],[SAMPLE ID]]="","",Table1[[#This Row],[VOLUME]])</f>
        <v/>
      </c>
      <c r="O199" s="127" t="str">
        <f>IF(Table1[[#This Row],[SAMPLE ID]]="","",Table1[[#This Row],[CONCENTRATION]]*Table1[[#This Row],[VOLUME]])</f>
        <v/>
      </c>
      <c r="P199" s="127" t="s">
        <v>379</v>
      </c>
      <c r="Q199" s="128" t="s">
        <v>22</v>
      </c>
      <c r="R199" s="127" t="str">
        <f>IF(Table1[[#This Row],[SAMPLE ID]]="","",CONCATENATE('Sample information'!$B$16,"_",Table1[[#This Row],[PLATE]],"_org_",Table1[[#This Row],[DATE SAMPLE DELIVERY]]))</f>
        <v/>
      </c>
      <c r="S199" s="102" t="str">
        <f>IF(Table1[[#This Row],[DATE SAMPLE DELIVERY]]="","",(CONCATENATE(20,LEFT(Table1[[#This Row],[DATE SAMPLE DELIVERY]],2),"-",MID(Table1[[#This Row],[DATE SAMPLE DELIVERY]],3,2),"-",RIGHT(Table1[[#This Row],[DATE SAMPLE DELIVERY]],2))))</f>
        <v/>
      </c>
      <c r="T199" s="106" t="s">
        <v>206</v>
      </c>
      <c r="U199" s="127"/>
      <c r="V199" s="100"/>
      <c r="W199" s="127"/>
      <c r="X199" s="127"/>
      <c r="Y199" s="127"/>
      <c r="Z199" s="100"/>
      <c r="AA199" s="101"/>
      <c r="AB199" s="127"/>
      <c r="AC199" s="130"/>
      <c r="AD199" s="100"/>
      <c r="AE199" s="127"/>
      <c r="AF199" s="127"/>
      <c r="AG199" s="127"/>
      <c r="AH199" s="127"/>
      <c r="AI199" s="6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row>
    <row r="200" spans="1:60" s="106" customFormat="1" ht="15">
      <c r="A200" s="59" t="str">
        <f>IF(Table1[[#This Row],[SAMPLE ID]]="","",CONCATENATE('Sample information'!B$16," #",RIGHT(Table1[[#This Row],[PLATE]],LEN(Table1[[#This Row],[PLATE]])-2)," ",Table1[[#This Row],[DATE SAMPLE DELIVERY]]))</f>
        <v/>
      </c>
      <c r="B200" s="59" t="str">
        <f>IF(Table1[[#This Row],[SAMPLE ID]]="","",CONCATENATE('Sample information'!B$16,"-",Table1[[#This Row],[SAMPLE ID]]))</f>
        <v/>
      </c>
      <c r="C200" s="29" t="s">
        <v>133</v>
      </c>
      <c r="D200" s="106" t="s">
        <v>150</v>
      </c>
      <c r="E200" s="28"/>
      <c r="F200" s="28"/>
      <c r="G200" s="28"/>
      <c r="H200" s="19"/>
      <c r="I200" s="28"/>
      <c r="J200" s="28"/>
      <c r="K200" s="17">
        <v>0</v>
      </c>
      <c r="L200" s="17">
        <v>0</v>
      </c>
      <c r="M200" s="127"/>
      <c r="N200" s="127" t="str">
        <f>IF(Table1[[#This Row],[SAMPLE ID]]="","",Table1[[#This Row],[VOLUME]])</f>
        <v/>
      </c>
      <c r="O200" s="127" t="str">
        <f>IF(Table1[[#This Row],[SAMPLE ID]]="","",Table1[[#This Row],[CONCENTRATION]]*Table1[[#This Row],[VOLUME]])</f>
        <v/>
      </c>
      <c r="P200" s="127" t="s">
        <v>379</v>
      </c>
      <c r="Q200" s="128" t="s">
        <v>22</v>
      </c>
      <c r="R200" s="127" t="str">
        <f>IF(Table1[[#This Row],[SAMPLE ID]]="","",CONCATENATE('Sample information'!$B$16,"_",Table1[[#This Row],[PLATE]],"_org_",Table1[[#This Row],[DATE SAMPLE DELIVERY]]))</f>
        <v/>
      </c>
      <c r="S200" s="102" t="str">
        <f>IF(Table1[[#This Row],[DATE SAMPLE DELIVERY]]="","",(CONCATENATE(20,LEFT(Table1[[#This Row],[DATE SAMPLE DELIVERY]],2),"-",MID(Table1[[#This Row],[DATE SAMPLE DELIVERY]],3,2),"-",RIGHT(Table1[[#This Row],[DATE SAMPLE DELIVERY]],2))))</f>
        <v/>
      </c>
      <c r="T200" s="106" t="s">
        <v>206</v>
      </c>
      <c r="U200" s="127"/>
      <c r="V200" s="100"/>
      <c r="W200" s="127"/>
      <c r="X200" s="127"/>
      <c r="Y200" s="127"/>
      <c r="Z200" s="100"/>
      <c r="AA200" s="101"/>
      <c r="AB200" s="127"/>
      <c r="AC200" s="130"/>
      <c r="AD200" s="100"/>
      <c r="AE200" s="127"/>
      <c r="AF200" s="127"/>
      <c r="AG200" s="127"/>
      <c r="AH200" s="127"/>
      <c r="AI200" s="6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row>
    <row r="201" spans="1:60" s="106" customFormat="1" ht="15">
      <c r="A201" s="59" t="str">
        <f>IF(Table1[[#This Row],[SAMPLE ID]]="","",CONCATENATE('Sample information'!B$16," #",RIGHT(Table1[[#This Row],[PLATE]],LEN(Table1[[#This Row],[PLATE]])-2)," ",Table1[[#This Row],[DATE SAMPLE DELIVERY]]))</f>
        <v/>
      </c>
      <c r="B201" s="59" t="str">
        <f>IF(Table1[[#This Row],[SAMPLE ID]]="","",CONCATENATE('Sample information'!B$16,"-",Table1[[#This Row],[SAMPLE ID]]))</f>
        <v/>
      </c>
      <c r="C201" s="29" t="s">
        <v>38</v>
      </c>
      <c r="D201" s="106" t="s">
        <v>150</v>
      </c>
      <c r="E201" s="28"/>
      <c r="F201" s="28"/>
      <c r="G201" s="28"/>
      <c r="H201" s="19"/>
      <c r="I201" s="28"/>
      <c r="J201" s="28"/>
      <c r="K201" s="17">
        <v>0</v>
      </c>
      <c r="L201" s="17">
        <v>0</v>
      </c>
      <c r="M201" s="127"/>
      <c r="N201" s="127" t="str">
        <f>IF(Table1[[#This Row],[SAMPLE ID]]="","",Table1[[#This Row],[VOLUME]])</f>
        <v/>
      </c>
      <c r="O201" s="127" t="str">
        <f>IF(Table1[[#This Row],[SAMPLE ID]]="","",Table1[[#This Row],[CONCENTRATION]]*Table1[[#This Row],[VOLUME]])</f>
        <v/>
      </c>
      <c r="P201" s="127" t="s">
        <v>380</v>
      </c>
      <c r="Q201" s="128" t="s">
        <v>22</v>
      </c>
      <c r="R201" s="127" t="str">
        <f>IF(Table1[[#This Row],[SAMPLE ID]]="","",CONCATENATE('Sample information'!$B$16,"_",Table1[[#This Row],[PLATE]],"_org_",Table1[[#This Row],[DATE SAMPLE DELIVERY]]))</f>
        <v/>
      </c>
      <c r="S201" s="102" t="str">
        <f>IF(Table1[[#This Row],[DATE SAMPLE DELIVERY]]="","",(CONCATENATE(20,LEFT(Table1[[#This Row],[DATE SAMPLE DELIVERY]],2),"-",MID(Table1[[#This Row],[DATE SAMPLE DELIVERY]],3,2),"-",RIGHT(Table1[[#This Row],[DATE SAMPLE DELIVERY]],2))))</f>
        <v/>
      </c>
      <c r="T201" s="106" t="s">
        <v>206</v>
      </c>
      <c r="U201" s="127"/>
      <c r="V201" s="100"/>
      <c r="W201" s="127"/>
      <c r="X201" s="127"/>
      <c r="Y201" s="127"/>
      <c r="Z201" s="100"/>
      <c r="AA201" s="101"/>
      <c r="AB201" s="127"/>
      <c r="AC201" s="130"/>
      <c r="AD201" s="100"/>
      <c r="AE201" s="127"/>
      <c r="AF201" s="127"/>
      <c r="AG201" s="127"/>
      <c r="AH201" s="127"/>
      <c r="AI201" s="6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row>
    <row r="202" spans="1:60" s="106" customFormat="1" ht="15">
      <c r="A202" s="59" t="str">
        <f>IF(Table1[[#This Row],[SAMPLE ID]]="","",CONCATENATE('Sample information'!B$16," #",RIGHT(Table1[[#This Row],[PLATE]],LEN(Table1[[#This Row],[PLATE]])-2)," ",Table1[[#This Row],[DATE SAMPLE DELIVERY]]))</f>
        <v/>
      </c>
      <c r="B202" s="59" t="str">
        <f>IF(Table1[[#This Row],[SAMPLE ID]]="","",CONCATENATE('Sample information'!B$16,"-",Table1[[#This Row],[SAMPLE ID]]))</f>
        <v/>
      </c>
      <c r="C202" s="29" t="s">
        <v>39</v>
      </c>
      <c r="D202" s="106" t="s">
        <v>150</v>
      </c>
      <c r="E202" s="28"/>
      <c r="F202" s="28"/>
      <c r="G202" s="28"/>
      <c r="H202" s="19"/>
      <c r="I202" s="28"/>
      <c r="J202" s="28"/>
      <c r="K202" s="17">
        <v>0</v>
      </c>
      <c r="L202" s="17">
        <v>0</v>
      </c>
      <c r="M202" s="127"/>
      <c r="N202" s="127" t="str">
        <f>IF(Table1[[#This Row],[SAMPLE ID]]="","",Table1[[#This Row],[VOLUME]])</f>
        <v/>
      </c>
      <c r="O202" s="127" t="str">
        <f>IF(Table1[[#This Row],[SAMPLE ID]]="","",Table1[[#This Row],[CONCENTRATION]]*Table1[[#This Row],[VOLUME]])</f>
        <v/>
      </c>
      <c r="P202" s="127" t="s">
        <v>380</v>
      </c>
      <c r="Q202" s="128" t="s">
        <v>22</v>
      </c>
      <c r="R202" s="127" t="str">
        <f>IF(Table1[[#This Row],[SAMPLE ID]]="","",CONCATENATE('Sample information'!$B$16,"_",Table1[[#This Row],[PLATE]],"_org_",Table1[[#This Row],[DATE SAMPLE DELIVERY]]))</f>
        <v/>
      </c>
      <c r="S202" s="102" t="str">
        <f>IF(Table1[[#This Row],[DATE SAMPLE DELIVERY]]="","",(CONCATENATE(20,LEFT(Table1[[#This Row],[DATE SAMPLE DELIVERY]],2),"-",MID(Table1[[#This Row],[DATE SAMPLE DELIVERY]],3,2),"-",RIGHT(Table1[[#This Row],[DATE SAMPLE DELIVERY]],2))))</f>
        <v/>
      </c>
      <c r="T202" s="106" t="s">
        <v>206</v>
      </c>
      <c r="U202" s="127"/>
      <c r="V202" s="100"/>
      <c r="W202" s="127"/>
      <c r="X202" s="127"/>
      <c r="Y202" s="127"/>
      <c r="Z202" s="100"/>
      <c r="AA202" s="101"/>
      <c r="AB202" s="127"/>
      <c r="AC202" s="130"/>
      <c r="AD202" s="100"/>
      <c r="AE202" s="127"/>
      <c r="AF202" s="127"/>
      <c r="AG202" s="127"/>
      <c r="AH202" s="127"/>
      <c r="AI202" s="6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row>
    <row r="203" spans="1:60" s="106" customFormat="1" ht="15">
      <c r="A203" s="59" t="str">
        <f>IF(Table1[[#This Row],[SAMPLE ID]]="","",CONCATENATE('Sample information'!B$16," #",RIGHT(Table1[[#This Row],[PLATE]],LEN(Table1[[#This Row],[PLATE]])-2)," ",Table1[[#This Row],[DATE SAMPLE DELIVERY]]))</f>
        <v/>
      </c>
      <c r="B203" s="59" t="str">
        <f>IF(Table1[[#This Row],[SAMPLE ID]]="","",CONCATENATE('Sample information'!B$16,"-",Table1[[#This Row],[SAMPLE ID]]))</f>
        <v/>
      </c>
      <c r="C203" s="29" t="s">
        <v>40</v>
      </c>
      <c r="D203" s="106" t="s">
        <v>150</v>
      </c>
      <c r="E203" s="28"/>
      <c r="F203" s="28"/>
      <c r="G203" s="28"/>
      <c r="H203" s="19"/>
      <c r="I203" s="28"/>
      <c r="J203" s="28"/>
      <c r="K203" s="17">
        <v>0</v>
      </c>
      <c r="L203" s="17">
        <v>0</v>
      </c>
      <c r="M203" s="127"/>
      <c r="N203" s="127" t="str">
        <f>IF(Table1[[#This Row],[SAMPLE ID]]="","",Table1[[#This Row],[VOLUME]])</f>
        <v/>
      </c>
      <c r="O203" s="127" t="str">
        <f>IF(Table1[[#This Row],[SAMPLE ID]]="","",Table1[[#This Row],[CONCENTRATION]]*Table1[[#This Row],[VOLUME]])</f>
        <v/>
      </c>
      <c r="P203" s="127" t="s">
        <v>380</v>
      </c>
      <c r="Q203" s="128" t="s">
        <v>22</v>
      </c>
      <c r="R203" s="127" t="str">
        <f>IF(Table1[[#This Row],[SAMPLE ID]]="","",CONCATENATE('Sample information'!$B$16,"_",Table1[[#This Row],[PLATE]],"_org_",Table1[[#This Row],[DATE SAMPLE DELIVERY]]))</f>
        <v/>
      </c>
      <c r="S203" s="102" t="str">
        <f>IF(Table1[[#This Row],[DATE SAMPLE DELIVERY]]="","",(CONCATENATE(20,LEFT(Table1[[#This Row],[DATE SAMPLE DELIVERY]],2),"-",MID(Table1[[#This Row],[DATE SAMPLE DELIVERY]],3,2),"-",RIGHT(Table1[[#This Row],[DATE SAMPLE DELIVERY]],2))))</f>
        <v/>
      </c>
      <c r="T203" s="106" t="s">
        <v>206</v>
      </c>
      <c r="U203" s="127"/>
      <c r="V203" s="100"/>
      <c r="W203" s="127"/>
      <c r="X203" s="127"/>
      <c r="Y203" s="127"/>
      <c r="Z203" s="100"/>
      <c r="AA203" s="101"/>
      <c r="AB203" s="127"/>
      <c r="AC203" s="130"/>
      <c r="AD203" s="100"/>
      <c r="AE203" s="127"/>
      <c r="AF203" s="127"/>
      <c r="AG203" s="127"/>
      <c r="AH203" s="127"/>
      <c r="AI203" s="6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row>
    <row r="204" spans="1:60" s="106" customFormat="1" ht="15">
      <c r="A204" s="59" t="str">
        <f>IF(Table1[[#This Row],[SAMPLE ID]]="","",CONCATENATE('Sample information'!B$16," #",RIGHT(Table1[[#This Row],[PLATE]],LEN(Table1[[#This Row],[PLATE]])-2)," ",Table1[[#This Row],[DATE SAMPLE DELIVERY]]))</f>
        <v/>
      </c>
      <c r="B204" s="59" t="str">
        <f>IF(Table1[[#This Row],[SAMPLE ID]]="","",CONCATENATE('Sample information'!B$16,"-",Table1[[#This Row],[SAMPLE ID]]))</f>
        <v/>
      </c>
      <c r="C204" s="29" t="s">
        <v>41</v>
      </c>
      <c r="D204" s="106" t="s">
        <v>150</v>
      </c>
      <c r="E204" s="28"/>
      <c r="F204" s="28"/>
      <c r="G204" s="28"/>
      <c r="H204" s="19"/>
      <c r="I204" s="28"/>
      <c r="J204" s="28"/>
      <c r="K204" s="17">
        <v>0</v>
      </c>
      <c r="L204" s="17">
        <v>0</v>
      </c>
      <c r="M204" s="127"/>
      <c r="N204" s="127" t="str">
        <f>IF(Table1[[#This Row],[SAMPLE ID]]="","",Table1[[#This Row],[VOLUME]])</f>
        <v/>
      </c>
      <c r="O204" s="127" t="str">
        <f>IF(Table1[[#This Row],[SAMPLE ID]]="","",Table1[[#This Row],[CONCENTRATION]]*Table1[[#This Row],[VOLUME]])</f>
        <v/>
      </c>
      <c r="P204" s="127" t="s">
        <v>380</v>
      </c>
      <c r="Q204" s="128" t="s">
        <v>22</v>
      </c>
      <c r="R204" s="127" t="str">
        <f>IF(Table1[[#This Row],[SAMPLE ID]]="","",CONCATENATE('Sample information'!$B$16,"_",Table1[[#This Row],[PLATE]],"_org_",Table1[[#This Row],[DATE SAMPLE DELIVERY]]))</f>
        <v/>
      </c>
      <c r="S204" s="102" t="str">
        <f>IF(Table1[[#This Row],[DATE SAMPLE DELIVERY]]="","",(CONCATENATE(20,LEFT(Table1[[#This Row],[DATE SAMPLE DELIVERY]],2),"-",MID(Table1[[#This Row],[DATE SAMPLE DELIVERY]],3,2),"-",RIGHT(Table1[[#This Row],[DATE SAMPLE DELIVERY]],2))))</f>
        <v/>
      </c>
      <c r="T204" s="106" t="s">
        <v>206</v>
      </c>
      <c r="U204" s="127"/>
      <c r="V204" s="100"/>
      <c r="W204" s="127"/>
      <c r="X204" s="127"/>
      <c r="Y204" s="127"/>
      <c r="Z204" s="100"/>
      <c r="AA204" s="101"/>
      <c r="AB204" s="127"/>
      <c r="AC204" s="130"/>
      <c r="AD204" s="100"/>
      <c r="AE204" s="127"/>
      <c r="AF204" s="127"/>
      <c r="AG204" s="127"/>
      <c r="AH204" s="127"/>
      <c r="AI204" s="6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row>
    <row r="205" spans="1:60" s="106" customFormat="1" ht="15">
      <c r="A205" s="59" t="str">
        <f>IF(Table1[[#This Row],[SAMPLE ID]]="","",CONCATENATE('Sample information'!B$16," #",RIGHT(Table1[[#This Row],[PLATE]],LEN(Table1[[#This Row],[PLATE]])-2)," ",Table1[[#This Row],[DATE SAMPLE DELIVERY]]))</f>
        <v/>
      </c>
      <c r="B205" s="59" t="str">
        <f>IF(Table1[[#This Row],[SAMPLE ID]]="","",CONCATENATE('Sample information'!B$16,"-",Table1[[#This Row],[SAMPLE ID]]))</f>
        <v/>
      </c>
      <c r="C205" s="29" t="s">
        <v>42</v>
      </c>
      <c r="D205" s="106" t="s">
        <v>150</v>
      </c>
      <c r="E205" s="28"/>
      <c r="F205" s="28"/>
      <c r="G205" s="28"/>
      <c r="H205" s="19"/>
      <c r="I205" s="28"/>
      <c r="J205" s="28"/>
      <c r="K205" s="17">
        <v>0</v>
      </c>
      <c r="L205" s="17">
        <v>0</v>
      </c>
      <c r="M205" s="127"/>
      <c r="N205" s="127" t="str">
        <f>IF(Table1[[#This Row],[SAMPLE ID]]="","",Table1[[#This Row],[VOLUME]])</f>
        <v/>
      </c>
      <c r="O205" s="127" t="str">
        <f>IF(Table1[[#This Row],[SAMPLE ID]]="","",Table1[[#This Row],[CONCENTRATION]]*Table1[[#This Row],[VOLUME]])</f>
        <v/>
      </c>
      <c r="P205" s="127" t="s">
        <v>380</v>
      </c>
      <c r="Q205" s="128" t="s">
        <v>22</v>
      </c>
      <c r="R205" s="127" t="str">
        <f>IF(Table1[[#This Row],[SAMPLE ID]]="","",CONCATENATE('Sample information'!$B$16,"_",Table1[[#This Row],[PLATE]],"_org_",Table1[[#This Row],[DATE SAMPLE DELIVERY]]))</f>
        <v/>
      </c>
      <c r="S205" s="102" t="str">
        <f>IF(Table1[[#This Row],[DATE SAMPLE DELIVERY]]="","",(CONCATENATE(20,LEFT(Table1[[#This Row],[DATE SAMPLE DELIVERY]],2),"-",MID(Table1[[#This Row],[DATE SAMPLE DELIVERY]],3,2),"-",RIGHT(Table1[[#This Row],[DATE SAMPLE DELIVERY]],2))))</f>
        <v/>
      </c>
      <c r="T205" s="106" t="s">
        <v>206</v>
      </c>
      <c r="U205" s="127"/>
      <c r="V205" s="100"/>
      <c r="W205" s="127"/>
      <c r="X205" s="127"/>
      <c r="Y205" s="127"/>
      <c r="Z205" s="100"/>
      <c r="AA205" s="101"/>
      <c r="AB205" s="127"/>
      <c r="AC205" s="130"/>
      <c r="AD205" s="100"/>
      <c r="AE205" s="127"/>
      <c r="AF205" s="127"/>
      <c r="AG205" s="127"/>
      <c r="AH205" s="127"/>
      <c r="AI205" s="6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row>
    <row r="206" spans="1:60" s="106" customFormat="1" ht="15">
      <c r="A206" s="59" t="str">
        <f>IF(Table1[[#This Row],[SAMPLE ID]]="","",CONCATENATE('Sample information'!B$16," #",RIGHT(Table1[[#This Row],[PLATE]],LEN(Table1[[#This Row],[PLATE]])-2)," ",Table1[[#This Row],[DATE SAMPLE DELIVERY]]))</f>
        <v/>
      </c>
      <c r="B206" s="59" t="str">
        <f>IF(Table1[[#This Row],[SAMPLE ID]]="","",CONCATENATE('Sample information'!B$16,"-",Table1[[#This Row],[SAMPLE ID]]))</f>
        <v/>
      </c>
      <c r="C206" s="29" t="s">
        <v>43</v>
      </c>
      <c r="D206" s="106" t="s">
        <v>150</v>
      </c>
      <c r="E206" s="28"/>
      <c r="F206" s="28"/>
      <c r="G206" s="28"/>
      <c r="H206" s="19"/>
      <c r="I206" s="28"/>
      <c r="J206" s="28"/>
      <c r="K206" s="17">
        <v>0</v>
      </c>
      <c r="L206" s="17">
        <v>0</v>
      </c>
      <c r="M206" s="127"/>
      <c r="N206" s="127" t="str">
        <f>IF(Table1[[#This Row],[SAMPLE ID]]="","",Table1[[#This Row],[VOLUME]])</f>
        <v/>
      </c>
      <c r="O206" s="127" t="str">
        <f>IF(Table1[[#This Row],[SAMPLE ID]]="","",Table1[[#This Row],[CONCENTRATION]]*Table1[[#This Row],[VOLUME]])</f>
        <v/>
      </c>
      <c r="P206" s="127" t="s">
        <v>380</v>
      </c>
      <c r="Q206" s="128" t="s">
        <v>22</v>
      </c>
      <c r="R206" s="127" t="str">
        <f>IF(Table1[[#This Row],[SAMPLE ID]]="","",CONCATENATE('Sample information'!$B$16,"_",Table1[[#This Row],[PLATE]],"_org_",Table1[[#This Row],[DATE SAMPLE DELIVERY]]))</f>
        <v/>
      </c>
      <c r="S206" s="102" t="str">
        <f>IF(Table1[[#This Row],[DATE SAMPLE DELIVERY]]="","",(CONCATENATE(20,LEFT(Table1[[#This Row],[DATE SAMPLE DELIVERY]],2),"-",MID(Table1[[#This Row],[DATE SAMPLE DELIVERY]],3,2),"-",RIGHT(Table1[[#This Row],[DATE SAMPLE DELIVERY]],2))))</f>
        <v/>
      </c>
      <c r="T206" s="106" t="s">
        <v>206</v>
      </c>
      <c r="U206" s="127"/>
      <c r="V206" s="100"/>
      <c r="W206" s="127"/>
      <c r="X206" s="127"/>
      <c r="Y206" s="127"/>
      <c r="Z206" s="100"/>
      <c r="AA206" s="101"/>
      <c r="AB206" s="127"/>
      <c r="AC206" s="130"/>
      <c r="AD206" s="100"/>
      <c r="AE206" s="127"/>
      <c r="AF206" s="127"/>
      <c r="AG206" s="127"/>
      <c r="AH206" s="127"/>
      <c r="AI206" s="6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row>
    <row r="207" spans="1:60" s="106" customFormat="1" ht="15">
      <c r="A207" s="59" t="str">
        <f>IF(Table1[[#This Row],[SAMPLE ID]]="","",CONCATENATE('Sample information'!B$16," #",RIGHT(Table1[[#This Row],[PLATE]],LEN(Table1[[#This Row],[PLATE]])-2)," ",Table1[[#This Row],[DATE SAMPLE DELIVERY]]))</f>
        <v/>
      </c>
      <c r="B207" s="59" t="str">
        <f>IF(Table1[[#This Row],[SAMPLE ID]]="","",CONCATENATE('Sample information'!B$16,"-",Table1[[#This Row],[SAMPLE ID]]))</f>
        <v/>
      </c>
      <c r="C207" s="29" t="s">
        <v>44</v>
      </c>
      <c r="D207" s="106" t="s">
        <v>150</v>
      </c>
      <c r="E207" s="28"/>
      <c r="F207" s="28"/>
      <c r="G207" s="28"/>
      <c r="H207" s="19"/>
      <c r="I207" s="28"/>
      <c r="J207" s="28"/>
      <c r="K207" s="17">
        <v>0</v>
      </c>
      <c r="L207" s="17">
        <v>0</v>
      </c>
      <c r="M207" s="127"/>
      <c r="N207" s="127" t="str">
        <f>IF(Table1[[#This Row],[SAMPLE ID]]="","",Table1[[#This Row],[VOLUME]])</f>
        <v/>
      </c>
      <c r="O207" s="127" t="str">
        <f>IF(Table1[[#This Row],[SAMPLE ID]]="","",Table1[[#This Row],[CONCENTRATION]]*Table1[[#This Row],[VOLUME]])</f>
        <v/>
      </c>
      <c r="P207" s="127" t="s">
        <v>380</v>
      </c>
      <c r="Q207" s="128" t="s">
        <v>22</v>
      </c>
      <c r="R207" s="127" t="str">
        <f>IF(Table1[[#This Row],[SAMPLE ID]]="","",CONCATENATE('Sample information'!$B$16,"_",Table1[[#This Row],[PLATE]],"_org_",Table1[[#This Row],[DATE SAMPLE DELIVERY]]))</f>
        <v/>
      </c>
      <c r="S207" s="102" t="str">
        <f>IF(Table1[[#This Row],[DATE SAMPLE DELIVERY]]="","",(CONCATENATE(20,LEFT(Table1[[#This Row],[DATE SAMPLE DELIVERY]],2),"-",MID(Table1[[#This Row],[DATE SAMPLE DELIVERY]],3,2),"-",RIGHT(Table1[[#This Row],[DATE SAMPLE DELIVERY]],2))))</f>
        <v/>
      </c>
      <c r="T207" s="106" t="s">
        <v>206</v>
      </c>
      <c r="U207" s="127"/>
      <c r="V207" s="100"/>
      <c r="W207" s="127"/>
      <c r="X207" s="127"/>
      <c r="Y207" s="127"/>
      <c r="Z207" s="100"/>
      <c r="AA207" s="101"/>
      <c r="AB207" s="127"/>
      <c r="AC207" s="130"/>
      <c r="AD207" s="100"/>
      <c r="AE207" s="127"/>
      <c r="AF207" s="127"/>
      <c r="AG207" s="127"/>
      <c r="AH207" s="127"/>
      <c r="AI207" s="6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row>
    <row r="208" spans="1:60" s="106" customFormat="1" ht="15">
      <c r="A208" s="59" t="str">
        <f>IF(Table1[[#This Row],[SAMPLE ID]]="","",CONCATENATE('Sample information'!B$16," #",RIGHT(Table1[[#This Row],[PLATE]],LEN(Table1[[#This Row],[PLATE]])-2)," ",Table1[[#This Row],[DATE SAMPLE DELIVERY]]))</f>
        <v/>
      </c>
      <c r="B208" s="59" t="str">
        <f>IF(Table1[[#This Row],[SAMPLE ID]]="","",CONCATENATE('Sample information'!B$16,"-",Table1[[#This Row],[SAMPLE ID]]))</f>
        <v/>
      </c>
      <c r="C208" s="29" t="s">
        <v>45</v>
      </c>
      <c r="D208" s="106" t="s">
        <v>150</v>
      </c>
      <c r="E208" s="28"/>
      <c r="F208" s="28"/>
      <c r="G208" s="28"/>
      <c r="H208" s="19"/>
      <c r="I208" s="28"/>
      <c r="J208" s="28"/>
      <c r="K208" s="17">
        <v>0</v>
      </c>
      <c r="L208" s="17">
        <v>0</v>
      </c>
      <c r="M208" s="127"/>
      <c r="N208" s="127" t="str">
        <f>IF(Table1[[#This Row],[SAMPLE ID]]="","",Table1[[#This Row],[VOLUME]])</f>
        <v/>
      </c>
      <c r="O208" s="127" t="str">
        <f>IF(Table1[[#This Row],[SAMPLE ID]]="","",Table1[[#This Row],[CONCENTRATION]]*Table1[[#This Row],[VOLUME]])</f>
        <v/>
      </c>
      <c r="P208" s="127" t="s">
        <v>380</v>
      </c>
      <c r="Q208" s="128" t="s">
        <v>22</v>
      </c>
      <c r="R208" s="127" t="str">
        <f>IF(Table1[[#This Row],[SAMPLE ID]]="","",CONCATENATE('Sample information'!$B$16,"_",Table1[[#This Row],[PLATE]],"_org_",Table1[[#This Row],[DATE SAMPLE DELIVERY]]))</f>
        <v/>
      </c>
      <c r="S208" s="102" t="str">
        <f>IF(Table1[[#This Row],[DATE SAMPLE DELIVERY]]="","",(CONCATENATE(20,LEFT(Table1[[#This Row],[DATE SAMPLE DELIVERY]],2),"-",MID(Table1[[#This Row],[DATE SAMPLE DELIVERY]],3,2),"-",RIGHT(Table1[[#This Row],[DATE SAMPLE DELIVERY]],2))))</f>
        <v/>
      </c>
      <c r="T208" s="106" t="s">
        <v>206</v>
      </c>
      <c r="U208" s="127"/>
      <c r="V208" s="100"/>
      <c r="W208" s="127"/>
      <c r="X208" s="127"/>
      <c r="Y208" s="127"/>
      <c r="Z208" s="100"/>
      <c r="AA208" s="101"/>
      <c r="AB208" s="127"/>
      <c r="AC208" s="130"/>
      <c r="AD208" s="100"/>
      <c r="AE208" s="127"/>
      <c r="AF208" s="127"/>
      <c r="AG208" s="127"/>
      <c r="AH208" s="127"/>
      <c r="AI208" s="6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row>
    <row r="209" spans="1:60" s="106" customFormat="1" ht="15">
      <c r="A209" s="59" t="str">
        <f>IF(Table1[[#This Row],[SAMPLE ID]]="","",CONCATENATE('Sample information'!B$16," #",RIGHT(Table1[[#This Row],[PLATE]],LEN(Table1[[#This Row],[PLATE]])-2)," ",Table1[[#This Row],[DATE SAMPLE DELIVERY]]))</f>
        <v/>
      </c>
      <c r="B209" s="59" t="str">
        <f>IF(Table1[[#This Row],[SAMPLE ID]]="","",CONCATENATE('Sample information'!B$16,"-",Table1[[#This Row],[SAMPLE ID]]))</f>
        <v/>
      </c>
      <c r="C209" s="29" t="s">
        <v>46</v>
      </c>
      <c r="D209" s="106" t="s">
        <v>150</v>
      </c>
      <c r="E209" s="28"/>
      <c r="F209" s="28"/>
      <c r="G209" s="28"/>
      <c r="H209" s="19"/>
      <c r="I209" s="28"/>
      <c r="J209" s="28"/>
      <c r="K209" s="17">
        <v>0</v>
      </c>
      <c r="L209" s="17">
        <v>0</v>
      </c>
      <c r="M209" s="127"/>
      <c r="N209" s="127" t="str">
        <f>IF(Table1[[#This Row],[SAMPLE ID]]="","",Table1[[#This Row],[VOLUME]])</f>
        <v/>
      </c>
      <c r="O209" s="127" t="str">
        <f>IF(Table1[[#This Row],[SAMPLE ID]]="","",Table1[[#This Row],[CONCENTRATION]]*Table1[[#This Row],[VOLUME]])</f>
        <v/>
      </c>
      <c r="P209" s="127" t="s">
        <v>380</v>
      </c>
      <c r="Q209" s="128" t="s">
        <v>22</v>
      </c>
      <c r="R209" s="127" t="str">
        <f>IF(Table1[[#This Row],[SAMPLE ID]]="","",CONCATENATE('Sample information'!$B$16,"_",Table1[[#This Row],[PLATE]],"_org_",Table1[[#This Row],[DATE SAMPLE DELIVERY]]))</f>
        <v/>
      </c>
      <c r="S209" s="102" t="str">
        <f>IF(Table1[[#This Row],[DATE SAMPLE DELIVERY]]="","",(CONCATENATE(20,LEFT(Table1[[#This Row],[DATE SAMPLE DELIVERY]],2),"-",MID(Table1[[#This Row],[DATE SAMPLE DELIVERY]],3,2),"-",RIGHT(Table1[[#This Row],[DATE SAMPLE DELIVERY]],2))))</f>
        <v/>
      </c>
      <c r="T209" s="106" t="s">
        <v>206</v>
      </c>
      <c r="U209" s="127"/>
      <c r="V209" s="100"/>
      <c r="W209" s="127"/>
      <c r="X209" s="127"/>
      <c r="Y209" s="127"/>
      <c r="Z209" s="100"/>
      <c r="AA209" s="101"/>
      <c r="AB209" s="127"/>
      <c r="AC209" s="130"/>
      <c r="AD209" s="100"/>
      <c r="AE209" s="127"/>
      <c r="AF209" s="127"/>
      <c r="AG209" s="127"/>
      <c r="AH209" s="127"/>
      <c r="AI209" s="6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row>
    <row r="210" spans="1:60" s="106" customFormat="1" ht="15">
      <c r="A210" s="59" t="str">
        <f>IF(Table1[[#This Row],[SAMPLE ID]]="","",CONCATENATE('Sample information'!B$16," #",RIGHT(Table1[[#This Row],[PLATE]],LEN(Table1[[#This Row],[PLATE]])-2)," ",Table1[[#This Row],[DATE SAMPLE DELIVERY]]))</f>
        <v/>
      </c>
      <c r="B210" s="59" t="str">
        <f>IF(Table1[[#This Row],[SAMPLE ID]]="","",CONCATENATE('Sample information'!B$16,"-",Table1[[#This Row],[SAMPLE ID]]))</f>
        <v/>
      </c>
      <c r="C210" s="29" t="s">
        <v>47</v>
      </c>
      <c r="D210" s="106" t="s">
        <v>150</v>
      </c>
      <c r="E210" s="28"/>
      <c r="F210" s="28"/>
      <c r="G210" s="28"/>
      <c r="H210" s="19"/>
      <c r="I210" s="28"/>
      <c r="J210" s="28"/>
      <c r="K210" s="17">
        <v>0</v>
      </c>
      <c r="L210" s="17">
        <v>0</v>
      </c>
      <c r="M210" s="127"/>
      <c r="N210" s="127" t="str">
        <f>IF(Table1[[#This Row],[SAMPLE ID]]="","",Table1[[#This Row],[VOLUME]])</f>
        <v/>
      </c>
      <c r="O210" s="127" t="str">
        <f>IF(Table1[[#This Row],[SAMPLE ID]]="","",Table1[[#This Row],[CONCENTRATION]]*Table1[[#This Row],[VOLUME]])</f>
        <v/>
      </c>
      <c r="P210" s="127" t="s">
        <v>380</v>
      </c>
      <c r="Q210" s="128" t="s">
        <v>22</v>
      </c>
      <c r="R210" s="127" t="str">
        <f>IF(Table1[[#This Row],[SAMPLE ID]]="","",CONCATENATE('Sample information'!$B$16,"_",Table1[[#This Row],[PLATE]],"_org_",Table1[[#This Row],[DATE SAMPLE DELIVERY]]))</f>
        <v/>
      </c>
      <c r="S210" s="102" t="str">
        <f>IF(Table1[[#This Row],[DATE SAMPLE DELIVERY]]="","",(CONCATENATE(20,LEFT(Table1[[#This Row],[DATE SAMPLE DELIVERY]],2),"-",MID(Table1[[#This Row],[DATE SAMPLE DELIVERY]],3,2),"-",RIGHT(Table1[[#This Row],[DATE SAMPLE DELIVERY]],2))))</f>
        <v/>
      </c>
      <c r="T210" s="106" t="s">
        <v>206</v>
      </c>
      <c r="U210" s="127"/>
      <c r="V210" s="100"/>
      <c r="W210" s="127"/>
      <c r="X210" s="127"/>
      <c r="Y210" s="127"/>
      <c r="Z210" s="100"/>
      <c r="AA210" s="101"/>
      <c r="AB210" s="127"/>
      <c r="AC210" s="130"/>
      <c r="AD210" s="100"/>
      <c r="AE210" s="127"/>
      <c r="AF210" s="127"/>
      <c r="AG210" s="127"/>
      <c r="AH210" s="127"/>
      <c r="AI210" s="6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row>
    <row r="211" spans="1:60" s="106" customFormat="1" ht="15">
      <c r="A211" s="59" t="str">
        <f>IF(Table1[[#This Row],[SAMPLE ID]]="","",CONCATENATE('Sample information'!B$16," #",RIGHT(Table1[[#This Row],[PLATE]],LEN(Table1[[#This Row],[PLATE]])-2)," ",Table1[[#This Row],[DATE SAMPLE DELIVERY]]))</f>
        <v/>
      </c>
      <c r="B211" s="59" t="str">
        <f>IF(Table1[[#This Row],[SAMPLE ID]]="","",CONCATENATE('Sample information'!B$16,"-",Table1[[#This Row],[SAMPLE ID]]))</f>
        <v/>
      </c>
      <c r="C211" s="29" t="s">
        <v>48</v>
      </c>
      <c r="D211" s="106" t="s">
        <v>150</v>
      </c>
      <c r="E211" s="28"/>
      <c r="F211" s="28"/>
      <c r="G211" s="28"/>
      <c r="H211" s="19"/>
      <c r="I211" s="28"/>
      <c r="J211" s="28"/>
      <c r="K211" s="17">
        <v>0</v>
      </c>
      <c r="L211" s="17">
        <v>0</v>
      </c>
      <c r="M211" s="127"/>
      <c r="N211" s="127" t="str">
        <f>IF(Table1[[#This Row],[SAMPLE ID]]="","",Table1[[#This Row],[VOLUME]])</f>
        <v/>
      </c>
      <c r="O211" s="127" t="str">
        <f>IF(Table1[[#This Row],[SAMPLE ID]]="","",Table1[[#This Row],[CONCENTRATION]]*Table1[[#This Row],[VOLUME]])</f>
        <v/>
      </c>
      <c r="P211" s="127" t="s">
        <v>380</v>
      </c>
      <c r="Q211" s="128" t="s">
        <v>22</v>
      </c>
      <c r="R211" s="127" t="str">
        <f>IF(Table1[[#This Row],[SAMPLE ID]]="","",CONCATENATE('Sample information'!$B$16,"_",Table1[[#This Row],[PLATE]],"_org_",Table1[[#This Row],[DATE SAMPLE DELIVERY]]))</f>
        <v/>
      </c>
      <c r="S211" s="102" t="str">
        <f>IF(Table1[[#This Row],[DATE SAMPLE DELIVERY]]="","",(CONCATENATE(20,LEFT(Table1[[#This Row],[DATE SAMPLE DELIVERY]],2),"-",MID(Table1[[#This Row],[DATE SAMPLE DELIVERY]],3,2),"-",RIGHT(Table1[[#This Row],[DATE SAMPLE DELIVERY]],2))))</f>
        <v/>
      </c>
      <c r="T211" s="106" t="s">
        <v>206</v>
      </c>
      <c r="U211" s="127"/>
      <c r="V211" s="100"/>
      <c r="W211" s="127"/>
      <c r="X211" s="127"/>
      <c r="Y211" s="127"/>
      <c r="Z211" s="100"/>
      <c r="AA211" s="101"/>
      <c r="AB211" s="127"/>
      <c r="AC211" s="130"/>
      <c r="AD211" s="100"/>
      <c r="AE211" s="127"/>
      <c r="AF211" s="127"/>
      <c r="AG211" s="127"/>
      <c r="AH211" s="127"/>
      <c r="AI211" s="6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row>
    <row r="212" spans="1:60" s="106" customFormat="1" ht="15">
      <c r="A212" s="59" t="str">
        <f>IF(Table1[[#This Row],[SAMPLE ID]]="","",CONCATENATE('Sample information'!B$16," #",RIGHT(Table1[[#This Row],[PLATE]],LEN(Table1[[#This Row],[PLATE]])-2)," ",Table1[[#This Row],[DATE SAMPLE DELIVERY]]))</f>
        <v/>
      </c>
      <c r="B212" s="59" t="str">
        <f>IF(Table1[[#This Row],[SAMPLE ID]]="","",CONCATENATE('Sample information'!B$16,"-",Table1[[#This Row],[SAMPLE ID]]))</f>
        <v/>
      </c>
      <c r="C212" s="29" t="s">
        <v>49</v>
      </c>
      <c r="D212" s="106" t="s">
        <v>150</v>
      </c>
      <c r="E212" s="28"/>
      <c r="F212" s="28"/>
      <c r="G212" s="28"/>
      <c r="H212" s="19"/>
      <c r="I212" s="28"/>
      <c r="J212" s="28"/>
      <c r="K212" s="17">
        <v>0</v>
      </c>
      <c r="L212" s="17">
        <v>0</v>
      </c>
      <c r="M212" s="127"/>
      <c r="N212" s="127" t="str">
        <f>IF(Table1[[#This Row],[SAMPLE ID]]="","",Table1[[#This Row],[VOLUME]])</f>
        <v/>
      </c>
      <c r="O212" s="127" t="str">
        <f>IF(Table1[[#This Row],[SAMPLE ID]]="","",Table1[[#This Row],[CONCENTRATION]]*Table1[[#This Row],[VOLUME]])</f>
        <v/>
      </c>
      <c r="P212" s="127" t="s">
        <v>380</v>
      </c>
      <c r="Q212" s="128" t="s">
        <v>22</v>
      </c>
      <c r="R212" s="127" t="str">
        <f>IF(Table1[[#This Row],[SAMPLE ID]]="","",CONCATENATE('Sample information'!$B$16,"_",Table1[[#This Row],[PLATE]],"_org_",Table1[[#This Row],[DATE SAMPLE DELIVERY]]))</f>
        <v/>
      </c>
      <c r="S212" s="102" t="str">
        <f>IF(Table1[[#This Row],[DATE SAMPLE DELIVERY]]="","",(CONCATENATE(20,LEFT(Table1[[#This Row],[DATE SAMPLE DELIVERY]],2),"-",MID(Table1[[#This Row],[DATE SAMPLE DELIVERY]],3,2),"-",RIGHT(Table1[[#This Row],[DATE SAMPLE DELIVERY]],2))))</f>
        <v/>
      </c>
      <c r="T212" s="106" t="s">
        <v>206</v>
      </c>
      <c r="U212" s="127"/>
      <c r="V212" s="100"/>
      <c r="W212" s="127"/>
      <c r="X212" s="127"/>
      <c r="Y212" s="127"/>
      <c r="Z212" s="100"/>
      <c r="AA212" s="101"/>
      <c r="AB212" s="127"/>
      <c r="AC212" s="130"/>
      <c r="AD212" s="100"/>
      <c r="AE212" s="127"/>
      <c r="AF212" s="127"/>
      <c r="AG212" s="127"/>
      <c r="AH212" s="127"/>
      <c r="AI212" s="6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row>
    <row r="213" spans="1:60" s="106" customFormat="1" ht="15">
      <c r="A213" s="59" t="str">
        <f>IF(Table1[[#This Row],[SAMPLE ID]]="","",CONCATENATE('Sample information'!B$16," #",RIGHT(Table1[[#This Row],[PLATE]],LEN(Table1[[#This Row],[PLATE]])-2)," ",Table1[[#This Row],[DATE SAMPLE DELIVERY]]))</f>
        <v/>
      </c>
      <c r="B213" s="59" t="str">
        <f>IF(Table1[[#This Row],[SAMPLE ID]]="","",CONCATENATE('Sample information'!B$16,"-",Table1[[#This Row],[SAMPLE ID]]))</f>
        <v/>
      </c>
      <c r="C213" s="29" t="s">
        <v>50</v>
      </c>
      <c r="D213" s="106" t="s">
        <v>150</v>
      </c>
      <c r="E213" s="28"/>
      <c r="F213" s="28"/>
      <c r="G213" s="28"/>
      <c r="H213" s="19"/>
      <c r="I213" s="28"/>
      <c r="J213" s="28"/>
      <c r="K213" s="17">
        <v>0</v>
      </c>
      <c r="L213" s="17">
        <v>0</v>
      </c>
      <c r="M213" s="127"/>
      <c r="N213" s="127" t="str">
        <f>IF(Table1[[#This Row],[SAMPLE ID]]="","",Table1[[#This Row],[VOLUME]])</f>
        <v/>
      </c>
      <c r="O213" s="127" t="str">
        <f>IF(Table1[[#This Row],[SAMPLE ID]]="","",Table1[[#This Row],[CONCENTRATION]]*Table1[[#This Row],[VOLUME]])</f>
        <v/>
      </c>
      <c r="P213" s="127" t="s">
        <v>380</v>
      </c>
      <c r="Q213" s="128" t="s">
        <v>22</v>
      </c>
      <c r="R213" s="127" t="str">
        <f>IF(Table1[[#This Row],[SAMPLE ID]]="","",CONCATENATE('Sample information'!$B$16,"_",Table1[[#This Row],[PLATE]],"_org_",Table1[[#This Row],[DATE SAMPLE DELIVERY]]))</f>
        <v/>
      </c>
      <c r="S213" s="102" t="str">
        <f>IF(Table1[[#This Row],[DATE SAMPLE DELIVERY]]="","",(CONCATENATE(20,LEFT(Table1[[#This Row],[DATE SAMPLE DELIVERY]],2),"-",MID(Table1[[#This Row],[DATE SAMPLE DELIVERY]],3,2),"-",RIGHT(Table1[[#This Row],[DATE SAMPLE DELIVERY]],2))))</f>
        <v/>
      </c>
      <c r="T213" s="106" t="s">
        <v>206</v>
      </c>
      <c r="U213" s="127"/>
      <c r="V213" s="100"/>
      <c r="W213" s="127"/>
      <c r="X213" s="127"/>
      <c r="Y213" s="127"/>
      <c r="Z213" s="100"/>
      <c r="AA213" s="101"/>
      <c r="AB213" s="127"/>
      <c r="AC213" s="130"/>
      <c r="AD213" s="100"/>
      <c r="AE213" s="127"/>
      <c r="AF213" s="127"/>
      <c r="AG213" s="127"/>
      <c r="AH213" s="127"/>
      <c r="AI213" s="6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row>
    <row r="214" spans="1:60" s="106" customFormat="1" ht="15">
      <c r="A214" s="59" t="str">
        <f>IF(Table1[[#This Row],[SAMPLE ID]]="","",CONCATENATE('Sample information'!B$16," #",RIGHT(Table1[[#This Row],[PLATE]],LEN(Table1[[#This Row],[PLATE]])-2)," ",Table1[[#This Row],[DATE SAMPLE DELIVERY]]))</f>
        <v/>
      </c>
      <c r="B214" s="59" t="str">
        <f>IF(Table1[[#This Row],[SAMPLE ID]]="","",CONCATENATE('Sample information'!B$16,"-",Table1[[#This Row],[SAMPLE ID]]))</f>
        <v/>
      </c>
      <c r="C214" s="29" t="s">
        <v>51</v>
      </c>
      <c r="D214" s="106" t="s">
        <v>150</v>
      </c>
      <c r="E214" s="28"/>
      <c r="F214" s="28"/>
      <c r="G214" s="28"/>
      <c r="H214" s="19"/>
      <c r="I214" s="28"/>
      <c r="J214" s="28"/>
      <c r="K214" s="17">
        <v>0</v>
      </c>
      <c r="L214" s="17">
        <v>0</v>
      </c>
      <c r="M214" s="127"/>
      <c r="N214" s="127" t="str">
        <f>IF(Table1[[#This Row],[SAMPLE ID]]="","",Table1[[#This Row],[VOLUME]])</f>
        <v/>
      </c>
      <c r="O214" s="127" t="str">
        <f>IF(Table1[[#This Row],[SAMPLE ID]]="","",Table1[[#This Row],[CONCENTRATION]]*Table1[[#This Row],[VOLUME]])</f>
        <v/>
      </c>
      <c r="P214" s="127" t="s">
        <v>380</v>
      </c>
      <c r="Q214" s="128" t="s">
        <v>22</v>
      </c>
      <c r="R214" s="127" t="str">
        <f>IF(Table1[[#This Row],[SAMPLE ID]]="","",CONCATENATE('Sample information'!$B$16,"_",Table1[[#This Row],[PLATE]],"_org_",Table1[[#This Row],[DATE SAMPLE DELIVERY]]))</f>
        <v/>
      </c>
      <c r="S214" s="102" t="str">
        <f>IF(Table1[[#This Row],[DATE SAMPLE DELIVERY]]="","",(CONCATENATE(20,LEFT(Table1[[#This Row],[DATE SAMPLE DELIVERY]],2),"-",MID(Table1[[#This Row],[DATE SAMPLE DELIVERY]],3,2),"-",RIGHT(Table1[[#This Row],[DATE SAMPLE DELIVERY]],2))))</f>
        <v/>
      </c>
      <c r="T214" s="106" t="s">
        <v>206</v>
      </c>
      <c r="U214" s="127"/>
      <c r="V214" s="100"/>
      <c r="W214" s="127"/>
      <c r="X214" s="127"/>
      <c r="Y214" s="127"/>
      <c r="Z214" s="100"/>
      <c r="AA214" s="101"/>
      <c r="AB214" s="127"/>
      <c r="AC214" s="130"/>
      <c r="AD214" s="100"/>
      <c r="AE214" s="127"/>
      <c r="AF214" s="127"/>
      <c r="AG214" s="127"/>
      <c r="AH214" s="127"/>
      <c r="AI214" s="6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row>
    <row r="215" spans="1:60" s="106" customFormat="1" ht="15">
      <c r="A215" s="59" t="str">
        <f>IF(Table1[[#This Row],[SAMPLE ID]]="","",CONCATENATE('Sample information'!B$16," #",RIGHT(Table1[[#This Row],[PLATE]],LEN(Table1[[#This Row],[PLATE]])-2)," ",Table1[[#This Row],[DATE SAMPLE DELIVERY]]))</f>
        <v/>
      </c>
      <c r="B215" s="59" t="str">
        <f>IF(Table1[[#This Row],[SAMPLE ID]]="","",CONCATENATE('Sample information'!B$16,"-",Table1[[#This Row],[SAMPLE ID]]))</f>
        <v/>
      </c>
      <c r="C215" s="29" t="s">
        <v>52</v>
      </c>
      <c r="D215" s="106" t="s">
        <v>150</v>
      </c>
      <c r="E215" s="28"/>
      <c r="F215" s="28"/>
      <c r="G215" s="28"/>
      <c r="H215" s="19"/>
      <c r="I215" s="28"/>
      <c r="J215" s="28"/>
      <c r="K215" s="17">
        <v>0</v>
      </c>
      <c r="L215" s="17">
        <v>0</v>
      </c>
      <c r="M215" s="127"/>
      <c r="N215" s="127" t="str">
        <f>IF(Table1[[#This Row],[SAMPLE ID]]="","",Table1[[#This Row],[VOLUME]])</f>
        <v/>
      </c>
      <c r="O215" s="127" t="str">
        <f>IF(Table1[[#This Row],[SAMPLE ID]]="","",Table1[[#This Row],[CONCENTRATION]]*Table1[[#This Row],[VOLUME]])</f>
        <v/>
      </c>
      <c r="P215" s="127" t="s">
        <v>380</v>
      </c>
      <c r="Q215" s="128" t="s">
        <v>22</v>
      </c>
      <c r="R215" s="127" t="str">
        <f>IF(Table1[[#This Row],[SAMPLE ID]]="","",CONCATENATE('Sample information'!$B$16,"_",Table1[[#This Row],[PLATE]],"_org_",Table1[[#This Row],[DATE SAMPLE DELIVERY]]))</f>
        <v/>
      </c>
      <c r="S215" s="102" t="str">
        <f>IF(Table1[[#This Row],[DATE SAMPLE DELIVERY]]="","",(CONCATENATE(20,LEFT(Table1[[#This Row],[DATE SAMPLE DELIVERY]],2),"-",MID(Table1[[#This Row],[DATE SAMPLE DELIVERY]],3,2),"-",RIGHT(Table1[[#This Row],[DATE SAMPLE DELIVERY]],2))))</f>
        <v/>
      </c>
      <c r="T215" s="106" t="s">
        <v>206</v>
      </c>
      <c r="U215" s="127"/>
      <c r="V215" s="100"/>
      <c r="W215" s="127"/>
      <c r="X215" s="127"/>
      <c r="Y215" s="127"/>
      <c r="Z215" s="100"/>
      <c r="AA215" s="101"/>
      <c r="AB215" s="127"/>
      <c r="AC215" s="130"/>
      <c r="AD215" s="100"/>
      <c r="AE215" s="127"/>
      <c r="AF215" s="127"/>
      <c r="AG215" s="127"/>
      <c r="AH215" s="127"/>
      <c r="AI215" s="6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row>
    <row r="216" spans="1:60" s="106" customFormat="1" ht="15">
      <c r="A216" s="59" t="str">
        <f>IF(Table1[[#This Row],[SAMPLE ID]]="","",CONCATENATE('Sample information'!B$16," #",RIGHT(Table1[[#This Row],[PLATE]],LEN(Table1[[#This Row],[PLATE]])-2)," ",Table1[[#This Row],[DATE SAMPLE DELIVERY]]))</f>
        <v/>
      </c>
      <c r="B216" s="59" t="str">
        <f>IF(Table1[[#This Row],[SAMPLE ID]]="","",CONCATENATE('Sample information'!B$16,"-",Table1[[#This Row],[SAMPLE ID]]))</f>
        <v/>
      </c>
      <c r="C216" s="29" t="s">
        <v>53</v>
      </c>
      <c r="D216" s="106" t="s">
        <v>150</v>
      </c>
      <c r="E216" s="28"/>
      <c r="F216" s="28"/>
      <c r="G216" s="28"/>
      <c r="H216" s="19"/>
      <c r="I216" s="28"/>
      <c r="J216" s="28"/>
      <c r="K216" s="17">
        <v>0</v>
      </c>
      <c r="L216" s="17">
        <v>0</v>
      </c>
      <c r="M216" s="127"/>
      <c r="N216" s="127" t="str">
        <f>IF(Table1[[#This Row],[SAMPLE ID]]="","",Table1[[#This Row],[VOLUME]])</f>
        <v/>
      </c>
      <c r="O216" s="127" t="str">
        <f>IF(Table1[[#This Row],[SAMPLE ID]]="","",Table1[[#This Row],[CONCENTRATION]]*Table1[[#This Row],[VOLUME]])</f>
        <v/>
      </c>
      <c r="P216" s="127" t="s">
        <v>380</v>
      </c>
      <c r="Q216" s="128" t="s">
        <v>22</v>
      </c>
      <c r="R216" s="127" t="str">
        <f>IF(Table1[[#This Row],[SAMPLE ID]]="","",CONCATENATE('Sample information'!$B$16,"_",Table1[[#This Row],[PLATE]],"_org_",Table1[[#This Row],[DATE SAMPLE DELIVERY]]))</f>
        <v/>
      </c>
      <c r="S216" s="102" t="str">
        <f>IF(Table1[[#This Row],[DATE SAMPLE DELIVERY]]="","",(CONCATENATE(20,LEFT(Table1[[#This Row],[DATE SAMPLE DELIVERY]],2),"-",MID(Table1[[#This Row],[DATE SAMPLE DELIVERY]],3,2),"-",RIGHT(Table1[[#This Row],[DATE SAMPLE DELIVERY]],2))))</f>
        <v/>
      </c>
      <c r="T216" s="106" t="s">
        <v>206</v>
      </c>
      <c r="U216" s="127"/>
      <c r="V216" s="100"/>
      <c r="W216" s="127"/>
      <c r="X216" s="127"/>
      <c r="Y216" s="127"/>
      <c r="Z216" s="100"/>
      <c r="AA216" s="101"/>
      <c r="AB216" s="127"/>
      <c r="AC216" s="130"/>
      <c r="AD216" s="100"/>
      <c r="AE216" s="127"/>
      <c r="AF216" s="127"/>
      <c r="AG216" s="127"/>
      <c r="AH216" s="127"/>
      <c r="AI216" s="6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row>
    <row r="217" spans="1:60" s="106" customFormat="1" ht="15">
      <c r="A217" s="59" t="str">
        <f>IF(Table1[[#This Row],[SAMPLE ID]]="","",CONCATENATE('Sample information'!B$16," #",RIGHT(Table1[[#This Row],[PLATE]],LEN(Table1[[#This Row],[PLATE]])-2)," ",Table1[[#This Row],[DATE SAMPLE DELIVERY]]))</f>
        <v/>
      </c>
      <c r="B217" s="59" t="str">
        <f>IF(Table1[[#This Row],[SAMPLE ID]]="","",CONCATENATE('Sample information'!B$16,"-",Table1[[#This Row],[SAMPLE ID]]))</f>
        <v/>
      </c>
      <c r="C217" s="29" t="s">
        <v>54</v>
      </c>
      <c r="D217" s="106" t="s">
        <v>150</v>
      </c>
      <c r="E217" s="28"/>
      <c r="F217" s="28"/>
      <c r="G217" s="28"/>
      <c r="H217" s="19"/>
      <c r="I217" s="28"/>
      <c r="J217" s="28"/>
      <c r="K217" s="17">
        <v>0</v>
      </c>
      <c r="L217" s="17">
        <v>0</v>
      </c>
      <c r="M217" s="127"/>
      <c r="N217" s="127" t="str">
        <f>IF(Table1[[#This Row],[SAMPLE ID]]="","",Table1[[#This Row],[VOLUME]])</f>
        <v/>
      </c>
      <c r="O217" s="127" t="str">
        <f>IF(Table1[[#This Row],[SAMPLE ID]]="","",Table1[[#This Row],[CONCENTRATION]]*Table1[[#This Row],[VOLUME]])</f>
        <v/>
      </c>
      <c r="P217" s="127" t="s">
        <v>380</v>
      </c>
      <c r="Q217" s="128" t="s">
        <v>22</v>
      </c>
      <c r="R217" s="127" t="str">
        <f>IF(Table1[[#This Row],[SAMPLE ID]]="","",CONCATENATE('Sample information'!$B$16,"_",Table1[[#This Row],[PLATE]],"_org_",Table1[[#This Row],[DATE SAMPLE DELIVERY]]))</f>
        <v/>
      </c>
      <c r="S217" s="102" t="str">
        <f>IF(Table1[[#This Row],[DATE SAMPLE DELIVERY]]="","",(CONCATENATE(20,LEFT(Table1[[#This Row],[DATE SAMPLE DELIVERY]],2),"-",MID(Table1[[#This Row],[DATE SAMPLE DELIVERY]],3,2),"-",RIGHT(Table1[[#This Row],[DATE SAMPLE DELIVERY]],2))))</f>
        <v/>
      </c>
      <c r="T217" s="106" t="s">
        <v>206</v>
      </c>
      <c r="U217" s="127"/>
      <c r="V217" s="100"/>
      <c r="W217" s="127"/>
      <c r="X217" s="127"/>
      <c r="Y217" s="127"/>
      <c r="Z217" s="100"/>
      <c r="AA217" s="101"/>
      <c r="AB217" s="127"/>
      <c r="AC217" s="130"/>
      <c r="AD217" s="100"/>
      <c r="AE217" s="127"/>
      <c r="AF217" s="127"/>
      <c r="AG217" s="127"/>
      <c r="AH217" s="127"/>
      <c r="AI217" s="6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row>
    <row r="218" spans="1:60" s="106" customFormat="1" ht="15">
      <c r="A218" s="59" t="str">
        <f>IF(Table1[[#This Row],[SAMPLE ID]]="","",CONCATENATE('Sample information'!B$16," #",RIGHT(Table1[[#This Row],[PLATE]],LEN(Table1[[#This Row],[PLATE]])-2)," ",Table1[[#This Row],[DATE SAMPLE DELIVERY]]))</f>
        <v/>
      </c>
      <c r="B218" s="59" t="str">
        <f>IF(Table1[[#This Row],[SAMPLE ID]]="","",CONCATENATE('Sample information'!B$16,"-",Table1[[#This Row],[SAMPLE ID]]))</f>
        <v/>
      </c>
      <c r="C218" s="29" t="s">
        <v>55</v>
      </c>
      <c r="D218" s="106" t="s">
        <v>150</v>
      </c>
      <c r="E218" s="28"/>
      <c r="F218" s="28"/>
      <c r="G218" s="28"/>
      <c r="H218" s="19"/>
      <c r="I218" s="28"/>
      <c r="J218" s="28"/>
      <c r="K218" s="17">
        <v>0</v>
      </c>
      <c r="L218" s="17">
        <v>0</v>
      </c>
      <c r="M218" s="127"/>
      <c r="N218" s="127" t="str">
        <f>IF(Table1[[#This Row],[SAMPLE ID]]="","",Table1[[#This Row],[VOLUME]])</f>
        <v/>
      </c>
      <c r="O218" s="127" t="str">
        <f>IF(Table1[[#This Row],[SAMPLE ID]]="","",Table1[[#This Row],[CONCENTRATION]]*Table1[[#This Row],[VOLUME]])</f>
        <v/>
      </c>
      <c r="P218" s="127" t="s">
        <v>380</v>
      </c>
      <c r="Q218" s="128" t="s">
        <v>22</v>
      </c>
      <c r="R218" s="127" t="str">
        <f>IF(Table1[[#This Row],[SAMPLE ID]]="","",CONCATENATE('Sample information'!$B$16,"_",Table1[[#This Row],[PLATE]],"_org_",Table1[[#This Row],[DATE SAMPLE DELIVERY]]))</f>
        <v/>
      </c>
      <c r="S218" s="102" t="str">
        <f>IF(Table1[[#This Row],[DATE SAMPLE DELIVERY]]="","",(CONCATENATE(20,LEFT(Table1[[#This Row],[DATE SAMPLE DELIVERY]],2),"-",MID(Table1[[#This Row],[DATE SAMPLE DELIVERY]],3,2),"-",RIGHT(Table1[[#This Row],[DATE SAMPLE DELIVERY]],2))))</f>
        <v/>
      </c>
      <c r="T218" s="106" t="s">
        <v>206</v>
      </c>
      <c r="U218" s="127"/>
      <c r="V218" s="100"/>
      <c r="W218" s="127"/>
      <c r="X218" s="127"/>
      <c r="Y218" s="127"/>
      <c r="Z218" s="100"/>
      <c r="AA218" s="101"/>
      <c r="AB218" s="127"/>
      <c r="AC218" s="130"/>
      <c r="AD218" s="100"/>
      <c r="AE218" s="127"/>
      <c r="AF218" s="127"/>
      <c r="AG218" s="127"/>
      <c r="AH218" s="127"/>
      <c r="AI218" s="6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row>
    <row r="219" spans="1:60" s="106" customFormat="1" ht="15">
      <c r="A219" s="59" t="str">
        <f>IF(Table1[[#This Row],[SAMPLE ID]]="","",CONCATENATE('Sample information'!B$16," #",RIGHT(Table1[[#This Row],[PLATE]],LEN(Table1[[#This Row],[PLATE]])-2)," ",Table1[[#This Row],[DATE SAMPLE DELIVERY]]))</f>
        <v/>
      </c>
      <c r="B219" s="59" t="str">
        <f>IF(Table1[[#This Row],[SAMPLE ID]]="","",CONCATENATE('Sample information'!B$16,"-",Table1[[#This Row],[SAMPLE ID]]))</f>
        <v/>
      </c>
      <c r="C219" s="29" t="s">
        <v>56</v>
      </c>
      <c r="D219" s="106" t="s">
        <v>150</v>
      </c>
      <c r="E219" s="28"/>
      <c r="F219" s="28"/>
      <c r="G219" s="28"/>
      <c r="H219" s="19"/>
      <c r="I219" s="28"/>
      <c r="J219" s="28"/>
      <c r="K219" s="17">
        <v>0</v>
      </c>
      <c r="L219" s="17">
        <v>0</v>
      </c>
      <c r="M219" s="127"/>
      <c r="N219" s="127" t="str">
        <f>IF(Table1[[#This Row],[SAMPLE ID]]="","",Table1[[#This Row],[VOLUME]])</f>
        <v/>
      </c>
      <c r="O219" s="127" t="str">
        <f>IF(Table1[[#This Row],[SAMPLE ID]]="","",Table1[[#This Row],[CONCENTRATION]]*Table1[[#This Row],[VOLUME]])</f>
        <v/>
      </c>
      <c r="P219" s="127" t="s">
        <v>380</v>
      </c>
      <c r="Q219" s="128" t="s">
        <v>22</v>
      </c>
      <c r="R219" s="127" t="str">
        <f>IF(Table1[[#This Row],[SAMPLE ID]]="","",CONCATENATE('Sample information'!$B$16,"_",Table1[[#This Row],[PLATE]],"_org_",Table1[[#This Row],[DATE SAMPLE DELIVERY]]))</f>
        <v/>
      </c>
      <c r="S219" s="102" t="str">
        <f>IF(Table1[[#This Row],[DATE SAMPLE DELIVERY]]="","",(CONCATENATE(20,LEFT(Table1[[#This Row],[DATE SAMPLE DELIVERY]],2),"-",MID(Table1[[#This Row],[DATE SAMPLE DELIVERY]],3,2),"-",RIGHT(Table1[[#This Row],[DATE SAMPLE DELIVERY]],2))))</f>
        <v/>
      </c>
      <c r="T219" s="106" t="s">
        <v>206</v>
      </c>
      <c r="U219" s="127"/>
      <c r="V219" s="100"/>
      <c r="W219" s="127"/>
      <c r="X219" s="127"/>
      <c r="Y219" s="127"/>
      <c r="Z219" s="100"/>
      <c r="AA219" s="101"/>
      <c r="AB219" s="127"/>
      <c r="AC219" s="130"/>
      <c r="AD219" s="100"/>
      <c r="AE219" s="127"/>
      <c r="AF219" s="127"/>
      <c r="AG219" s="127"/>
      <c r="AH219" s="127"/>
      <c r="AI219" s="6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row>
    <row r="220" spans="1:60" s="106" customFormat="1" ht="15">
      <c r="A220" s="59" t="str">
        <f>IF(Table1[[#This Row],[SAMPLE ID]]="","",CONCATENATE('Sample information'!B$16," #",RIGHT(Table1[[#This Row],[PLATE]],LEN(Table1[[#This Row],[PLATE]])-2)," ",Table1[[#This Row],[DATE SAMPLE DELIVERY]]))</f>
        <v/>
      </c>
      <c r="B220" s="59" t="str">
        <f>IF(Table1[[#This Row],[SAMPLE ID]]="","",CONCATENATE('Sample information'!B$16,"-",Table1[[#This Row],[SAMPLE ID]]))</f>
        <v/>
      </c>
      <c r="C220" s="29" t="s">
        <v>57</v>
      </c>
      <c r="D220" s="106" t="s">
        <v>150</v>
      </c>
      <c r="E220" s="28"/>
      <c r="F220" s="28"/>
      <c r="G220" s="28"/>
      <c r="H220" s="19"/>
      <c r="I220" s="28"/>
      <c r="J220" s="28"/>
      <c r="K220" s="17">
        <v>0</v>
      </c>
      <c r="L220" s="17">
        <v>0</v>
      </c>
      <c r="M220" s="127"/>
      <c r="N220" s="127" t="str">
        <f>IF(Table1[[#This Row],[SAMPLE ID]]="","",Table1[[#This Row],[VOLUME]])</f>
        <v/>
      </c>
      <c r="O220" s="127" t="str">
        <f>IF(Table1[[#This Row],[SAMPLE ID]]="","",Table1[[#This Row],[CONCENTRATION]]*Table1[[#This Row],[VOLUME]])</f>
        <v/>
      </c>
      <c r="P220" s="127" t="s">
        <v>380</v>
      </c>
      <c r="Q220" s="128" t="s">
        <v>22</v>
      </c>
      <c r="R220" s="127" t="str">
        <f>IF(Table1[[#This Row],[SAMPLE ID]]="","",CONCATENATE('Sample information'!$B$16,"_",Table1[[#This Row],[PLATE]],"_org_",Table1[[#This Row],[DATE SAMPLE DELIVERY]]))</f>
        <v/>
      </c>
      <c r="S220" s="102" t="str">
        <f>IF(Table1[[#This Row],[DATE SAMPLE DELIVERY]]="","",(CONCATENATE(20,LEFT(Table1[[#This Row],[DATE SAMPLE DELIVERY]],2),"-",MID(Table1[[#This Row],[DATE SAMPLE DELIVERY]],3,2),"-",RIGHT(Table1[[#This Row],[DATE SAMPLE DELIVERY]],2))))</f>
        <v/>
      </c>
      <c r="T220" s="106" t="s">
        <v>206</v>
      </c>
      <c r="U220" s="127"/>
      <c r="V220" s="100"/>
      <c r="W220" s="127"/>
      <c r="X220" s="127"/>
      <c r="Y220" s="127"/>
      <c r="Z220" s="100"/>
      <c r="AA220" s="101"/>
      <c r="AB220" s="127"/>
      <c r="AC220" s="130"/>
      <c r="AD220" s="100"/>
      <c r="AE220" s="127"/>
      <c r="AF220" s="127"/>
      <c r="AG220" s="127"/>
      <c r="AH220" s="127"/>
      <c r="AI220" s="6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row>
    <row r="221" spans="1:60" s="106" customFormat="1" ht="15">
      <c r="A221" s="59" t="str">
        <f>IF(Table1[[#This Row],[SAMPLE ID]]="","",CONCATENATE('Sample information'!B$16," #",RIGHT(Table1[[#This Row],[PLATE]],LEN(Table1[[#This Row],[PLATE]])-2)," ",Table1[[#This Row],[DATE SAMPLE DELIVERY]]))</f>
        <v/>
      </c>
      <c r="B221" s="59" t="str">
        <f>IF(Table1[[#This Row],[SAMPLE ID]]="","",CONCATENATE('Sample information'!B$16,"-",Table1[[#This Row],[SAMPLE ID]]))</f>
        <v/>
      </c>
      <c r="C221" s="29" t="s">
        <v>58</v>
      </c>
      <c r="D221" s="106" t="s">
        <v>150</v>
      </c>
      <c r="E221" s="28"/>
      <c r="F221" s="28"/>
      <c r="G221" s="28"/>
      <c r="H221" s="19"/>
      <c r="I221" s="28"/>
      <c r="J221" s="28"/>
      <c r="K221" s="17">
        <v>0</v>
      </c>
      <c r="L221" s="17">
        <v>0</v>
      </c>
      <c r="M221" s="127"/>
      <c r="N221" s="127" t="str">
        <f>IF(Table1[[#This Row],[SAMPLE ID]]="","",Table1[[#This Row],[VOLUME]])</f>
        <v/>
      </c>
      <c r="O221" s="127" t="str">
        <f>IF(Table1[[#This Row],[SAMPLE ID]]="","",Table1[[#This Row],[CONCENTRATION]]*Table1[[#This Row],[VOLUME]])</f>
        <v/>
      </c>
      <c r="P221" s="127" t="s">
        <v>380</v>
      </c>
      <c r="Q221" s="128" t="s">
        <v>22</v>
      </c>
      <c r="R221" s="127" t="str">
        <f>IF(Table1[[#This Row],[SAMPLE ID]]="","",CONCATENATE('Sample information'!$B$16,"_",Table1[[#This Row],[PLATE]],"_org_",Table1[[#This Row],[DATE SAMPLE DELIVERY]]))</f>
        <v/>
      </c>
      <c r="S221" s="102" t="str">
        <f>IF(Table1[[#This Row],[DATE SAMPLE DELIVERY]]="","",(CONCATENATE(20,LEFT(Table1[[#This Row],[DATE SAMPLE DELIVERY]],2),"-",MID(Table1[[#This Row],[DATE SAMPLE DELIVERY]],3,2),"-",RIGHT(Table1[[#This Row],[DATE SAMPLE DELIVERY]],2))))</f>
        <v/>
      </c>
      <c r="T221" s="106" t="s">
        <v>206</v>
      </c>
      <c r="U221" s="127"/>
      <c r="V221" s="100"/>
      <c r="W221" s="127"/>
      <c r="X221" s="127"/>
      <c r="Y221" s="127"/>
      <c r="Z221" s="100"/>
      <c r="AA221" s="101"/>
      <c r="AB221" s="127"/>
      <c r="AC221" s="130"/>
      <c r="AD221" s="100"/>
      <c r="AE221" s="127"/>
      <c r="AF221" s="127"/>
      <c r="AG221" s="127"/>
      <c r="AH221" s="127"/>
      <c r="AI221" s="6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row>
    <row r="222" spans="1:60" s="106" customFormat="1" ht="15">
      <c r="A222" s="59" t="str">
        <f>IF(Table1[[#This Row],[SAMPLE ID]]="","",CONCATENATE('Sample information'!B$16," #",RIGHT(Table1[[#This Row],[PLATE]],LEN(Table1[[#This Row],[PLATE]])-2)," ",Table1[[#This Row],[DATE SAMPLE DELIVERY]]))</f>
        <v/>
      </c>
      <c r="B222" s="59" t="str">
        <f>IF(Table1[[#This Row],[SAMPLE ID]]="","",CONCATENATE('Sample information'!B$16,"-",Table1[[#This Row],[SAMPLE ID]]))</f>
        <v/>
      </c>
      <c r="C222" s="29" t="s">
        <v>59</v>
      </c>
      <c r="D222" s="106" t="s">
        <v>150</v>
      </c>
      <c r="E222" s="28"/>
      <c r="F222" s="28"/>
      <c r="G222" s="28"/>
      <c r="H222" s="19"/>
      <c r="I222" s="28"/>
      <c r="J222" s="28"/>
      <c r="K222" s="17">
        <v>0</v>
      </c>
      <c r="L222" s="17">
        <v>0</v>
      </c>
      <c r="M222" s="127"/>
      <c r="N222" s="127" t="str">
        <f>IF(Table1[[#This Row],[SAMPLE ID]]="","",Table1[[#This Row],[VOLUME]])</f>
        <v/>
      </c>
      <c r="O222" s="127" t="str">
        <f>IF(Table1[[#This Row],[SAMPLE ID]]="","",Table1[[#This Row],[CONCENTRATION]]*Table1[[#This Row],[VOLUME]])</f>
        <v/>
      </c>
      <c r="P222" s="127" t="s">
        <v>380</v>
      </c>
      <c r="Q222" s="128" t="s">
        <v>22</v>
      </c>
      <c r="R222" s="127" t="str">
        <f>IF(Table1[[#This Row],[SAMPLE ID]]="","",CONCATENATE('Sample information'!$B$16,"_",Table1[[#This Row],[PLATE]],"_org_",Table1[[#This Row],[DATE SAMPLE DELIVERY]]))</f>
        <v/>
      </c>
      <c r="S222" s="102" t="str">
        <f>IF(Table1[[#This Row],[DATE SAMPLE DELIVERY]]="","",(CONCATENATE(20,LEFT(Table1[[#This Row],[DATE SAMPLE DELIVERY]],2),"-",MID(Table1[[#This Row],[DATE SAMPLE DELIVERY]],3,2),"-",RIGHT(Table1[[#This Row],[DATE SAMPLE DELIVERY]],2))))</f>
        <v/>
      </c>
      <c r="T222" s="106" t="s">
        <v>206</v>
      </c>
      <c r="U222" s="127"/>
      <c r="V222" s="100"/>
      <c r="W222" s="127"/>
      <c r="X222" s="127"/>
      <c r="Y222" s="127"/>
      <c r="Z222" s="100"/>
      <c r="AA222" s="101"/>
      <c r="AB222" s="127"/>
      <c r="AC222" s="130"/>
      <c r="AD222" s="100"/>
      <c r="AE222" s="127"/>
      <c r="AF222" s="127"/>
      <c r="AG222" s="127"/>
      <c r="AH222" s="127"/>
      <c r="AI222" s="6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row>
    <row r="223" spans="1:60" s="106" customFormat="1" ht="15">
      <c r="A223" s="59" t="str">
        <f>IF(Table1[[#This Row],[SAMPLE ID]]="","",CONCATENATE('Sample information'!B$16," #",RIGHT(Table1[[#This Row],[PLATE]],LEN(Table1[[#This Row],[PLATE]])-2)," ",Table1[[#This Row],[DATE SAMPLE DELIVERY]]))</f>
        <v/>
      </c>
      <c r="B223" s="59" t="str">
        <f>IF(Table1[[#This Row],[SAMPLE ID]]="","",CONCATENATE('Sample information'!B$16,"-",Table1[[#This Row],[SAMPLE ID]]))</f>
        <v/>
      </c>
      <c r="C223" s="29" t="s">
        <v>60</v>
      </c>
      <c r="D223" s="106" t="s">
        <v>150</v>
      </c>
      <c r="E223" s="28"/>
      <c r="F223" s="28"/>
      <c r="G223" s="28"/>
      <c r="H223" s="19"/>
      <c r="I223" s="28"/>
      <c r="J223" s="28"/>
      <c r="K223" s="17">
        <v>0</v>
      </c>
      <c r="L223" s="17">
        <v>0</v>
      </c>
      <c r="M223" s="127"/>
      <c r="N223" s="127" t="str">
        <f>IF(Table1[[#This Row],[SAMPLE ID]]="","",Table1[[#This Row],[VOLUME]])</f>
        <v/>
      </c>
      <c r="O223" s="127" t="str">
        <f>IF(Table1[[#This Row],[SAMPLE ID]]="","",Table1[[#This Row],[CONCENTRATION]]*Table1[[#This Row],[VOLUME]])</f>
        <v/>
      </c>
      <c r="P223" s="127" t="s">
        <v>380</v>
      </c>
      <c r="Q223" s="128" t="s">
        <v>22</v>
      </c>
      <c r="R223" s="127" t="str">
        <f>IF(Table1[[#This Row],[SAMPLE ID]]="","",CONCATENATE('Sample information'!$B$16,"_",Table1[[#This Row],[PLATE]],"_org_",Table1[[#This Row],[DATE SAMPLE DELIVERY]]))</f>
        <v/>
      </c>
      <c r="S223" s="102" t="str">
        <f>IF(Table1[[#This Row],[DATE SAMPLE DELIVERY]]="","",(CONCATENATE(20,LEFT(Table1[[#This Row],[DATE SAMPLE DELIVERY]],2),"-",MID(Table1[[#This Row],[DATE SAMPLE DELIVERY]],3,2),"-",RIGHT(Table1[[#This Row],[DATE SAMPLE DELIVERY]],2))))</f>
        <v/>
      </c>
      <c r="T223" s="106" t="s">
        <v>206</v>
      </c>
      <c r="U223" s="127"/>
      <c r="V223" s="100"/>
      <c r="W223" s="127"/>
      <c r="X223" s="127"/>
      <c r="Y223" s="127"/>
      <c r="Z223" s="100"/>
      <c r="AA223" s="101"/>
      <c r="AB223" s="127"/>
      <c r="AC223" s="130"/>
      <c r="AD223" s="100"/>
      <c r="AE223" s="127"/>
      <c r="AF223" s="127"/>
      <c r="AG223" s="127"/>
      <c r="AH223" s="127"/>
      <c r="AI223" s="6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row>
    <row r="224" spans="1:60" s="106" customFormat="1" ht="15">
      <c r="A224" s="59" t="str">
        <f>IF(Table1[[#This Row],[SAMPLE ID]]="","",CONCATENATE('Sample information'!B$16," #",RIGHT(Table1[[#This Row],[PLATE]],LEN(Table1[[#This Row],[PLATE]])-2)," ",Table1[[#This Row],[DATE SAMPLE DELIVERY]]))</f>
        <v/>
      </c>
      <c r="B224" s="59" t="str">
        <f>IF(Table1[[#This Row],[SAMPLE ID]]="","",CONCATENATE('Sample information'!B$16,"-",Table1[[#This Row],[SAMPLE ID]]))</f>
        <v/>
      </c>
      <c r="C224" s="29" t="s">
        <v>61</v>
      </c>
      <c r="D224" s="106" t="s">
        <v>150</v>
      </c>
      <c r="E224" s="28"/>
      <c r="F224" s="28"/>
      <c r="G224" s="28"/>
      <c r="H224" s="19"/>
      <c r="I224" s="28"/>
      <c r="J224" s="28"/>
      <c r="K224" s="17">
        <v>0</v>
      </c>
      <c r="L224" s="17">
        <v>0</v>
      </c>
      <c r="M224" s="127"/>
      <c r="N224" s="127" t="str">
        <f>IF(Table1[[#This Row],[SAMPLE ID]]="","",Table1[[#This Row],[VOLUME]])</f>
        <v/>
      </c>
      <c r="O224" s="127" t="str">
        <f>IF(Table1[[#This Row],[SAMPLE ID]]="","",Table1[[#This Row],[CONCENTRATION]]*Table1[[#This Row],[VOLUME]])</f>
        <v/>
      </c>
      <c r="P224" s="127" t="s">
        <v>380</v>
      </c>
      <c r="Q224" s="128" t="s">
        <v>22</v>
      </c>
      <c r="R224" s="127" t="str">
        <f>IF(Table1[[#This Row],[SAMPLE ID]]="","",CONCATENATE('Sample information'!$B$16,"_",Table1[[#This Row],[PLATE]],"_org_",Table1[[#This Row],[DATE SAMPLE DELIVERY]]))</f>
        <v/>
      </c>
      <c r="S224" s="102" t="str">
        <f>IF(Table1[[#This Row],[DATE SAMPLE DELIVERY]]="","",(CONCATENATE(20,LEFT(Table1[[#This Row],[DATE SAMPLE DELIVERY]],2),"-",MID(Table1[[#This Row],[DATE SAMPLE DELIVERY]],3,2),"-",RIGHT(Table1[[#This Row],[DATE SAMPLE DELIVERY]],2))))</f>
        <v/>
      </c>
      <c r="T224" s="106" t="s">
        <v>206</v>
      </c>
      <c r="U224" s="127"/>
      <c r="V224" s="100"/>
      <c r="W224" s="127"/>
      <c r="X224" s="127"/>
      <c r="Y224" s="127"/>
      <c r="Z224" s="100"/>
      <c r="AA224" s="101"/>
      <c r="AB224" s="127"/>
      <c r="AC224" s="130"/>
      <c r="AD224" s="100"/>
      <c r="AE224" s="127"/>
      <c r="AF224" s="127"/>
      <c r="AG224" s="127"/>
      <c r="AH224" s="127"/>
      <c r="AI224" s="6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row>
    <row r="225" spans="1:60" s="106" customFormat="1" ht="15">
      <c r="A225" s="59" t="str">
        <f>IF(Table1[[#This Row],[SAMPLE ID]]="","",CONCATENATE('Sample information'!B$16," #",RIGHT(Table1[[#This Row],[PLATE]],LEN(Table1[[#This Row],[PLATE]])-2)," ",Table1[[#This Row],[DATE SAMPLE DELIVERY]]))</f>
        <v/>
      </c>
      <c r="B225" s="59" t="str">
        <f>IF(Table1[[#This Row],[SAMPLE ID]]="","",CONCATENATE('Sample information'!B$16,"-",Table1[[#This Row],[SAMPLE ID]]))</f>
        <v/>
      </c>
      <c r="C225" s="29" t="s">
        <v>62</v>
      </c>
      <c r="D225" s="106" t="s">
        <v>150</v>
      </c>
      <c r="E225" s="28"/>
      <c r="F225" s="28"/>
      <c r="G225" s="28"/>
      <c r="H225" s="19"/>
      <c r="I225" s="28"/>
      <c r="J225" s="28"/>
      <c r="K225" s="17">
        <v>0</v>
      </c>
      <c r="L225" s="17">
        <v>0</v>
      </c>
      <c r="M225" s="127"/>
      <c r="N225" s="127" t="str">
        <f>IF(Table1[[#This Row],[SAMPLE ID]]="","",Table1[[#This Row],[VOLUME]])</f>
        <v/>
      </c>
      <c r="O225" s="127" t="str">
        <f>IF(Table1[[#This Row],[SAMPLE ID]]="","",Table1[[#This Row],[CONCENTRATION]]*Table1[[#This Row],[VOLUME]])</f>
        <v/>
      </c>
      <c r="P225" s="127" t="s">
        <v>380</v>
      </c>
      <c r="Q225" s="128" t="s">
        <v>22</v>
      </c>
      <c r="R225" s="127" t="str">
        <f>IF(Table1[[#This Row],[SAMPLE ID]]="","",CONCATENATE('Sample information'!$B$16,"_",Table1[[#This Row],[PLATE]],"_org_",Table1[[#This Row],[DATE SAMPLE DELIVERY]]))</f>
        <v/>
      </c>
      <c r="S225" s="102" t="str">
        <f>IF(Table1[[#This Row],[DATE SAMPLE DELIVERY]]="","",(CONCATENATE(20,LEFT(Table1[[#This Row],[DATE SAMPLE DELIVERY]],2),"-",MID(Table1[[#This Row],[DATE SAMPLE DELIVERY]],3,2),"-",RIGHT(Table1[[#This Row],[DATE SAMPLE DELIVERY]],2))))</f>
        <v/>
      </c>
      <c r="T225" s="106" t="s">
        <v>206</v>
      </c>
      <c r="U225" s="127"/>
      <c r="V225" s="100"/>
      <c r="W225" s="127"/>
      <c r="X225" s="127"/>
      <c r="Y225" s="127"/>
      <c r="Z225" s="100"/>
      <c r="AA225" s="101"/>
      <c r="AB225" s="127"/>
      <c r="AC225" s="130"/>
      <c r="AD225" s="100"/>
      <c r="AE225" s="127"/>
      <c r="AF225" s="127"/>
      <c r="AG225" s="127"/>
      <c r="AH225" s="127"/>
      <c r="AI225" s="6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row>
    <row r="226" spans="1:60" s="106" customFormat="1" ht="15">
      <c r="A226" s="59" t="str">
        <f>IF(Table1[[#This Row],[SAMPLE ID]]="","",CONCATENATE('Sample information'!B$16," #",RIGHT(Table1[[#This Row],[PLATE]],LEN(Table1[[#This Row],[PLATE]])-2)," ",Table1[[#This Row],[DATE SAMPLE DELIVERY]]))</f>
        <v/>
      </c>
      <c r="B226" s="59" t="str">
        <f>IF(Table1[[#This Row],[SAMPLE ID]]="","",CONCATENATE('Sample information'!B$16,"-",Table1[[#This Row],[SAMPLE ID]]))</f>
        <v/>
      </c>
      <c r="C226" s="29" t="s">
        <v>63</v>
      </c>
      <c r="D226" s="106" t="s">
        <v>150</v>
      </c>
      <c r="E226" s="28"/>
      <c r="F226" s="28"/>
      <c r="G226" s="28"/>
      <c r="H226" s="19"/>
      <c r="I226" s="28"/>
      <c r="J226" s="28"/>
      <c r="K226" s="17">
        <v>0</v>
      </c>
      <c r="L226" s="17">
        <v>0</v>
      </c>
      <c r="M226" s="127"/>
      <c r="N226" s="127" t="str">
        <f>IF(Table1[[#This Row],[SAMPLE ID]]="","",Table1[[#This Row],[VOLUME]])</f>
        <v/>
      </c>
      <c r="O226" s="127" t="str">
        <f>IF(Table1[[#This Row],[SAMPLE ID]]="","",Table1[[#This Row],[CONCENTRATION]]*Table1[[#This Row],[VOLUME]])</f>
        <v/>
      </c>
      <c r="P226" s="127" t="s">
        <v>380</v>
      </c>
      <c r="Q226" s="128" t="s">
        <v>22</v>
      </c>
      <c r="R226" s="127" t="str">
        <f>IF(Table1[[#This Row],[SAMPLE ID]]="","",CONCATENATE('Sample information'!$B$16,"_",Table1[[#This Row],[PLATE]],"_org_",Table1[[#This Row],[DATE SAMPLE DELIVERY]]))</f>
        <v/>
      </c>
      <c r="S226" s="102" t="str">
        <f>IF(Table1[[#This Row],[DATE SAMPLE DELIVERY]]="","",(CONCATENATE(20,LEFT(Table1[[#This Row],[DATE SAMPLE DELIVERY]],2),"-",MID(Table1[[#This Row],[DATE SAMPLE DELIVERY]],3,2),"-",RIGHT(Table1[[#This Row],[DATE SAMPLE DELIVERY]],2))))</f>
        <v/>
      </c>
      <c r="T226" s="106" t="s">
        <v>206</v>
      </c>
      <c r="U226" s="127"/>
      <c r="V226" s="100"/>
      <c r="W226" s="127"/>
      <c r="X226" s="127"/>
      <c r="Y226" s="127"/>
      <c r="Z226" s="100"/>
      <c r="AA226" s="101"/>
      <c r="AB226" s="127"/>
      <c r="AC226" s="130"/>
      <c r="AD226" s="100"/>
      <c r="AE226" s="127"/>
      <c r="AF226" s="127"/>
      <c r="AG226" s="127"/>
      <c r="AH226" s="127"/>
      <c r="AI226" s="6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row>
    <row r="227" spans="1:60" s="106" customFormat="1" ht="15">
      <c r="A227" s="59" t="str">
        <f>IF(Table1[[#This Row],[SAMPLE ID]]="","",CONCATENATE('Sample information'!B$16," #",RIGHT(Table1[[#This Row],[PLATE]],LEN(Table1[[#This Row],[PLATE]])-2)," ",Table1[[#This Row],[DATE SAMPLE DELIVERY]]))</f>
        <v/>
      </c>
      <c r="B227" s="59" t="str">
        <f>IF(Table1[[#This Row],[SAMPLE ID]]="","",CONCATENATE('Sample information'!B$16,"-",Table1[[#This Row],[SAMPLE ID]]))</f>
        <v/>
      </c>
      <c r="C227" s="29" t="s">
        <v>64</v>
      </c>
      <c r="D227" s="106" t="s">
        <v>150</v>
      </c>
      <c r="E227" s="28"/>
      <c r="F227" s="28"/>
      <c r="G227" s="28"/>
      <c r="H227" s="19"/>
      <c r="I227" s="28"/>
      <c r="J227" s="28"/>
      <c r="K227" s="17">
        <v>0</v>
      </c>
      <c r="L227" s="17">
        <v>0</v>
      </c>
      <c r="M227" s="127"/>
      <c r="N227" s="127" t="str">
        <f>IF(Table1[[#This Row],[SAMPLE ID]]="","",Table1[[#This Row],[VOLUME]])</f>
        <v/>
      </c>
      <c r="O227" s="127" t="str">
        <f>IF(Table1[[#This Row],[SAMPLE ID]]="","",Table1[[#This Row],[CONCENTRATION]]*Table1[[#This Row],[VOLUME]])</f>
        <v/>
      </c>
      <c r="P227" s="127" t="s">
        <v>380</v>
      </c>
      <c r="Q227" s="128" t="s">
        <v>22</v>
      </c>
      <c r="R227" s="127" t="str">
        <f>IF(Table1[[#This Row],[SAMPLE ID]]="","",CONCATENATE('Sample information'!$B$16,"_",Table1[[#This Row],[PLATE]],"_org_",Table1[[#This Row],[DATE SAMPLE DELIVERY]]))</f>
        <v/>
      </c>
      <c r="S227" s="102" t="str">
        <f>IF(Table1[[#This Row],[DATE SAMPLE DELIVERY]]="","",(CONCATENATE(20,LEFT(Table1[[#This Row],[DATE SAMPLE DELIVERY]],2),"-",MID(Table1[[#This Row],[DATE SAMPLE DELIVERY]],3,2),"-",RIGHT(Table1[[#This Row],[DATE SAMPLE DELIVERY]],2))))</f>
        <v/>
      </c>
      <c r="T227" s="106" t="s">
        <v>206</v>
      </c>
      <c r="U227" s="127"/>
      <c r="V227" s="100"/>
      <c r="W227" s="127"/>
      <c r="X227" s="127"/>
      <c r="Y227" s="127"/>
      <c r="Z227" s="100"/>
      <c r="AA227" s="101"/>
      <c r="AB227" s="127"/>
      <c r="AC227" s="130"/>
      <c r="AD227" s="100"/>
      <c r="AE227" s="127"/>
      <c r="AF227" s="127"/>
      <c r="AG227" s="127"/>
      <c r="AH227" s="127"/>
      <c r="AI227" s="6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row>
    <row r="228" spans="1:60" s="106" customFormat="1" ht="15">
      <c r="A228" s="59" t="str">
        <f>IF(Table1[[#This Row],[SAMPLE ID]]="","",CONCATENATE('Sample information'!B$16," #",RIGHT(Table1[[#This Row],[PLATE]],LEN(Table1[[#This Row],[PLATE]])-2)," ",Table1[[#This Row],[DATE SAMPLE DELIVERY]]))</f>
        <v/>
      </c>
      <c r="B228" s="59" t="str">
        <f>IF(Table1[[#This Row],[SAMPLE ID]]="","",CONCATENATE('Sample information'!B$16,"-",Table1[[#This Row],[SAMPLE ID]]))</f>
        <v/>
      </c>
      <c r="C228" s="29" t="s">
        <v>65</v>
      </c>
      <c r="D228" s="106" t="s">
        <v>150</v>
      </c>
      <c r="E228" s="28"/>
      <c r="F228" s="28"/>
      <c r="G228" s="28"/>
      <c r="H228" s="19"/>
      <c r="I228" s="28"/>
      <c r="J228" s="28"/>
      <c r="K228" s="17">
        <v>0</v>
      </c>
      <c r="L228" s="17">
        <v>0</v>
      </c>
      <c r="M228" s="127"/>
      <c r="N228" s="127" t="str">
        <f>IF(Table1[[#This Row],[SAMPLE ID]]="","",Table1[[#This Row],[VOLUME]])</f>
        <v/>
      </c>
      <c r="O228" s="127" t="str">
        <f>IF(Table1[[#This Row],[SAMPLE ID]]="","",Table1[[#This Row],[CONCENTRATION]]*Table1[[#This Row],[VOLUME]])</f>
        <v/>
      </c>
      <c r="P228" s="127" t="s">
        <v>380</v>
      </c>
      <c r="Q228" s="128" t="s">
        <v>22</v>
      </c>
      <c r="R228" s="127" t="str">
        <f>IF(Table1[[#This Row],[SAMPLE ID]]="","",CONCATENATE('Sample information'!$B$16,"_",Table1[[#This Row],[PLATE]],"_org_",Table1[[#This Row],[DATE SAMPLE DELIVERY]]))</f>
        <v/>
      </c>
      <c r="S228" s="102" t="str">
        <f>IF(Table1[[#This Row],[DATE SAMPLE DELIVERY]]="","",(CONCATENATE(20,LEFT(Table1[[#This Row],[DATE SAMPLE DELIVERY]],2),"-",MID(Table1[[#This Row],[DATE SAMPLE DELIVERY]],3,2),"-",RIGHT(Table1[[#This Row],[DATE SAMPLE DELIVERY]],2))))</f>
        <v/>
      </c>
      <c r="T228" s="106" t="s">
        <v>206</v>
      </c>
      <c r="U228" s="127"/>
      <c r="V228" s="100"/>
      <c r="W228" s="127"/>
      <c r="X228" s="127"/>
      <c r="Y228" s="127"/>
      <c r="Z228" s="100"/>
      <c r="AA228" s="101"/>
      <c r="AB228" s="127"/>
      <c r="AC228" s="130"/>
      <c r="AD228" s="100"/>
      <c r="AE228" s="127"/>
      <c r="AF228" s="127"/>
      <c r="AG228" s="127"/>
      <c r="AH228" s="127"/>
      <c r="AI228" s="6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row>
    <row r="229" spans="1:60" s="106" customFormat="1" ht="15">
      <c r="A229" s="59" t="str">
        <f>IF(Table1[[#This Row],[SAMPLE ID]]="","",CONCATENATE('Sample information'!B$16," #",RIGHT(Table1[[#This Row],[PLATE]],LEN(Table1[[#This Row],[PLATE]])-2)," ",Table1[[#This Row],[DATE SAMPLE DELIVERY]]))</f>
        <v/>
      </c>
      <c r="B229" s="59" t="str">
        <f>IF(Table1[[#This Row],[SAMPLE ID]]="","",CONCATENATE('Sample information'!B$16,"-",Table1[[#This Row],[SAMPLE ID]]))</f>
        <v/>
      </c>
      <c r="C229" s="29" t="s">
        <v>66</v>
      </c>
      <c r="D229" s="106" t="s">
        <v>150</v>
      </c>
      <c r="E229" s="28"/>
      <c r="F229" s="28"/>
      <c r="G229" s="28"/>
      <c r="H229" s="19"/>
      <c r="I229" s="28"/>
      <c r="J229" s="28"/>
      <c r="K229" s="17">
        <v>0</v>
      </c>
      <c r="L229" s="17">
        <v>0</v>
      </c>
      <c r="M229" s="127"/>
      <c r="N229" s="127" t="str">
        <f>IF(Table1[[#This Row],[SAMPLE ID]]="","",Table1[[#This Row],[VOLUME]])</f>
        <v/>
      </c>
      <c r="O229" s="127" t="str">
        <f>IF(Table1[[#This Row],[SAMPLE ID]]="","",Table1[[#This Row],[CONCENTRATION]]*Table1[[#This Row],[VOLUME]])</f>
        <v/>
      </c>
      <c r="P229" s="127" t="s">
        <v>380</v>
      </c>
      <c r="Q229" s="128" t="s">
        <v>22</v>
      </c>
      <c r="R229" s="127" t="str">
        <f>IF(Table1[[#This Row],[SAMPLE ID]]="","",CONCATENATE('Sample information'!$B$16,"_",Table1[[#This Row],[PLATE]],"_org_",Table1[[#This Row],[DATE SAMPLE DELIVERY]]))</f>
        <v/>
      </c>
      <c r="S229" s="102" t="str">
        <f>IF(Table1[[#This Row],[DATE SAMPLE DELIVERY]]="","",(CONCATENATE(20,LEFT(Table1[[#This Row],[DATE SAMPLE DELIVERY]],2),"-",MID(Table1[[#This Row],[DATE SAMPLE DELIVERY]],3,2),"-",RIGHT(Table1[[#This Row],[DATE SAMPLE DELIVERY]],2))))</f>
        <v/>
      </c>
      <c r="T229" s="106" t="s">
        <v>206</v>
      </c>
      <c r="U229" s="127"/>
      <c r="V229" s="100"/>
      <c r="W229" s="127"/>
      <c r="X229" s="127"/>
      <c r="Y229" s="127"/>
      <c r="Z229" s="100"/>
      <c r="AA229" s="101"/>
      <c r="AB229" s="127"/>
      <c r="AC229" s="130"/>
      <c r="AD229" s="100"/>
      <c r="AE229" s="127"/>
      <c r="AF229" s="127"/>
      <c r="AG229" s="127"/>
      <c r="AH229" s="127"/>
      <c r="AI229" s="6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row>
    <row r="230" spans="1:60" s="106" customFormat="1" ht="15">
      <c r="A230" s="59" t="str">
        <f>IF(Table1[[#This Row],[SAMPLE ID]]="","",CONCATENATE('Sample information'!B$16," #",RIGHT(Table1[[#This Row],[PLATE]],LEN(Table1[[#This Row],[PLATE]])-2)," ",Table1[[#This Row],[DATE SAMPLE DELIVERY]]))</f>
        <v/>
      </c>
      <c r="B230" s="59" t="str">
        <f>IF(Table1[[#This Row],[SAMPLE ID]]="","",CONCATENATE('Sample information'!B$16,"-",Table1[[#This Row],[SAMPLE ID]]))</f>
        <v/>
      </c>
      <c r="C230" s="29" t="s">
        <v>67</v>
      </c>
      <c r="D230" s="106" t="s">
        <v>150</v>
      </c>
      <c r="E230" s="28"/>
      <c r="F230" s="28"/>
      <c r="G230" s="28"/>
      <c r="H230" s="19"/>
      <c r="I230" s="28"/>
      <c r="J230" s="28"/>
      <c r="K230" s="17">
        <v>0</v>
      </c>
      <c r="L230" s="17">
        <v>0</v>
      </c>
      <c r="M230" s="127"/>
      <c r="N230" s="127" t="str">
        <f>IF(Table1[[#This Row],[SAMPLE ID]]="","",Table1[[#This Row],[VOLUME]])</f>
        <v/>
      </c>
      <c r="O230" s="127" t="str">
        <f>IF(Table1[[#This Row],[SAMPLE ID]]="","",Table1[[#This Row],[CONCENTRATION]]*Table1[[#This Row],[VOLUME]])</f>
        <v/>
      </c>
      <c r="P230" s="127" t="s">
        <v>380</v>
      </c>
      <c r="Q230" s="128" t="s">
        <v>22</v>
      </c>
      <c r="R230" s="127" t="str">
        <f>IF(Table1[[#This Row],[SAMPLE ID]]="","",CONCATENATE('Sample information'!$B$16,"_",Table1[[#This Row],[PLATE]],"_org_",Table1[[#This Row],[DATE SAMPLE DELIVERY]]))</f>
        <v/>
      </c>
      <c r="S230" s="102" t="str">
        <f>IF(Table1[[#This Row],[DATE SAMPLE DELIVERY]]="","",(CONCATENATE(20,LEFT(Table1[[#This Row],[DATE SAMPLE DELIVERY]],2),"-",MID(Table1[[#This Row],[DATE SAMPLE DELIVERY]],3,2),"-",RIGHT(Table1[[#This Row],[DATE SAMPLE DELIVERY]],2))))</f>
        <v/>
      </c>
      <c r="T230" s="106" t="s">
        <v>206</v>
      </c>
      <c r="U230" s="127"/>
      <c r="V230" s="100"/>
      <c r="W230" s="127"/>
      <c r="X230" s="127"/>
      <c r="Y230" s="127"/>
      <c r="Z230" s="100"/>
      <c r="AA230" s="101"/>
      <c r="AB230" s="127"/>
      <c r="AC230" s="130"/>
      <c r="AD230" s="100"/>
      <c r="AE230" s="127"/>
      <c r="AF230" s="127"/>
      <c r="AG230" s="127"/>
      <c r="AH230" s="127"/>
      <c r="AI230" s="6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row>
    <row r="231" spans="1:60" s="106" customFormat="1" ht="15">
      <c r="A231" s="59" t="str">
        <f>IF(Table1[[#This Row],[SAMPLE ID]]="","",CONCATENATE('Sample information'!B$16," #",RIGHT(Table1[[#This Row],[PLATE]],LEN(Table1[[#This Row],[PLATE]])-2)," ",Table1[[#This Row],[DATE SAMPLE DELIVERY]]))</f>
        <v/>
      </c>
      <c r="B231" s="59" t="str">
        <f>IF(Table1[[#This Row],[SAMPLE ID]]="","",CONCATENATE('Sample information'!B$16,"-",Table1[[#This Row],[SAMPLE ID]]))</f>
        <v/>
      </c>
      <c r="C231" s="29" t="s">
        <v>68</v>
      </c>
      <c r="D231" s="106" t="s">
        <v>150</v>
      </c>
      <c r="E231" s="28"/>
      <c r="F231" s="28"/>
      <c r="G231" s="28"/>
      <c r="H231" s="19"/>
      <c r="I231" s="28"/>
      <c r="J231" s="28"/>
      <c r="K231" s="17">
        <v>0</v>
      </c>
      <c r="L231" s="17">
        <v>0</v>
      </c>
      <c r="M231" s="127"/>
      <c r="N231" s="127" t="str">
        <f>IF(Table1[[#This Row],[SAMPLE ID]]="","",Table1[[#This Row],[VOLUME]])</f>
        <v/>
      </c>
      <c r="O231" s="127" t="str">
        <f>IF(Table1[[#This Row],[SAMPLE ID]]="","",Table1[[#This Row],[CONCENTRATION]]*Table1[[#This Row],[VOLUME]])</f>
        <v/>
      </c>
      <c r="P231" s="127" t="s">
        <v>380</v>
      </c>
      <c r="Q231" s="128" t="s">
        <v>22</v>
      </c>
      <c r="R231" s="127" t="str">
        <f>IF(Table1[[#This Row],[SAMPLE ID]]="","",CONCATENATE('Sample information'!$B$16,"_",Table1[[#This Row],[PLATE]],"_org_",Table1[[#This Row],[DATE SAMPLE DELIVERY]]))</f>
        <v/>
      </c>
      <c r="S231" s="102" t="str">
        <f>IF(Table1[[#This Row],[DATE SAMPLE DELIVERY]]="","",(CONCATENATE(20,LEFT(Table1[[#This Row],[DATE SAMPLE DELIVERY]],2),"-",MID(Table1[[#This Row],[DATE SAMPLE DELIVERY]],3,2),"-",RIGHT(Table1[[#This Row],[DATE SAMPLE DELIVERY]],2))))</f>
        <v/>
      </c>
      <c r="T231" s="106" t="s">
        <v>206</v>
      </c>
      <c r="U231" s="127"/>
      <c r="V231" s="100"/>
      <c r="W231" s="127"/>
      <c r="X231" s="127"/>
      <c r="Y231" s="127"/>
      <c r="Z231" s="100"/>
      <c r="AA231" s="101"/>
      <c r="AB231" s="127"/>
      <c r="AC231" s="130"/>
      <c r="AD231" s="100"/>
      <c r="AE231" s="127"/>
      <c r="AF231" s="127"/>
      <c r="AG231" s="127"/>
      <c r="AH231" s="127"/>
      <c r="AI231" s="6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row>
    <row r="232" spans="1:60" s="106" customFormat="1" ht="15">
      <c r="A232" s="59" t="str">
        <f>IF(Table1[[#This Row],[SAMPLE ID]]="","",CONCATENATE('Sample information'!B$16," #",RIGHT(Table1[[#This Row],[PLATE]],LEN(Table1[[#This Row],[PLATE]])-2)," ",Table1[[#This Row],[DATE SAMPLE DELIVERY]]))</f>
        <v/>
      </c>
      <c r="B232" s="59" t="str">
        <f>IF(Table1[[#This Row],[SAMPLE ID]]="","",CONCATENATE('Sample information'!B$16,"-",Table1[[#This Row],[SAMPLE ID]]))</f>
        <v/>
      </c>
      <c r="C232" s="29" t="s">
        <v>69</v>
      </c>
      <c r="D232" s="106" t="s">
        <v>150</v>
      </c>
      <c r="E232" s="28"/>
      <c r="F232" s="28"/>
      <c r="G232" s="28"/>
      <c r="H232" s="19"/>
      <c r="I232" s="28"/>
      <c r="J232" s="28"/>
      <c r="K232" s="17">
        <v>0</v>
      </c>
      <c r="L232" s="17">
        <v>0</v>
      </c>
      <c r="M232" s="127"/>
      <c r="N232" s="127" t="str">
        <f>IF(Table1[[#This Row],[SAMPLE ID]]="","",Table1[[#This Row],[VOLUME]])</f>
        <v/>
      </c>
      <c r="O232" s="127" t="str">
        <f>IF(Table1[[#This Row],[SAMPLE ID]]="","",Table1[[#This Row],[CONCENTRATION]]*Table1[[#This Row],[VOLUME]])</f>
        <v/>
      </c>
      <c r="P232" s="127" t="s">
        <v>380</v>
      </c>
      <c r="Q232" s="128" t="s">
        <v>22</v>
      </c>
      <c r="R232" s="127" t="str">
        <f>IF(Table1[[#This Row],[SAMPLE ID]]="","",CONCATENATE('Sample information'!$B$16,"_",Table1[[#This Row],[PLATE]],"_org_",Table1[[#This Row],[DATE SAMPLE DELIVERY]]))</f>
        <v/>
      </c>
      <c r="S232" s="102" t="str">
        <f>IF(Table1[[#This Row],[DATE SAMPLE DELIVERY]]="","",(CONCATENATE(20,LEFT(Table1[[#This Row],[DATE SAMPLE DELIVERY]],2),"-",MID(Table1[[#This Row],[DATE SAMPLE DELIVERY]],3,2),"-",RIGHT(Table1[[#This Row],[DATE SAMPLE DELIVERY]],2))))</f>
        <v/>
      </c>
      <c r="T232" s="106" t="s">
        <v>206</v>
      </c>
      <c r="U232" s="127"/>
      <c r="V232" s="100"/>
      <c r="W232" s="127"/>
      <c r="X232" s="127"/>
      <c r="Y232" s="127"/>
      <c r="Z232" s="100"/>
      <c r="AA232" s="101"/>
      <c r="AB232" s="127"/>
      <c r="AC232" s="130"/>
      <c r="AD232" s="100"/>
      <c r="AE232" s="127"/>
      <c r="AF232" s="127"/>
      <c r="AG232" s="127"/>
      <c r="AH232" s="127"/>
      <c r="AI232" s="6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row>
    <row r="233" spans="1:60" s="106" customFormat="1" ht="15">
      <c r="A233" s="59" t="str">
        <f>IF(Table1[[#This Row],[SAMPLE ID]]="","",CONCATENATE('Sample information'!B$16," #",RIGHT(Table1[[#This Row],[PLATE]],LEN(Table1[[#This Row],[PLATE]])-2)," ",Table1[[#This Row],[DATE SAMPLE DELIVERY]]))</f>
        <v/>
      </c>
      <c r="B233" s="59" t="str">
        <f>IF(Table1[[#This Row],[SAMPLE ID]]="","",CONCATENATE('Sample information'!B$16,"-",Table1[[#This Row],[SAMPLE ID]]))</f>
        <v/>
      </c>
      <c r="C233" s="29" t="s">
        <v>70</v>
      </c>
      <c r="D233" s="106" t="s">
        <v>150</v>
      </c>
      <c r="E233" s="28"/>
      <c r="F233" s="28"/>
      <c r="G233" s="28"/>
      <c r="H233" s="19"/>
      <c r="I233" s="28"/>
      <c r="J233" s="28"/>
      <c r="K233" s="17">
        <v>0</v>
      </c>
      <c r="L233" s="17">
        <v>0</v>
      </c>
      <c r="M233" s="127"/>
      <c r="N233" s="127" t="str">
        <f>IF(Table1[[#This Row],[SAMPLE ID]]="","",Table1[[#This Row],[VOLUME]])</f>
        <v/>
      </c>
      <c r="O233" s="127" t="str">
        <f>IF(Table1[[#This Row],[SAMPLE ID]]="","",Table1[[#This Row],[CONCENTRATION]]*Table1[[#This Row],[VOLUME]])</f>
        <v/>
      </c>
      <c r="P233" s="127" t="s">
        <v>380</v>
      </c>
      <c r="Q233" s="128" t="s">
        <v>22</v>
      </c>
      <c r="R233" s="127" t="str">
        <f>IF(Table1[[#This Row],[SAMPLE ID]]="","",CONCATENATE('Sample information'!$B$16,"_",Table1[[#This Row],[PLATE]],"_org_",Table1[[#This Row],[DATE SAMPLE DELIVERY]]))</f>
        <v/>
      </c>
      <c r="S233" s="102" t="str">
        <f>IF(Table1[[#This Row],[DATE SAMPLE DELIVERY]]="","",(CONCATENATE(20,LEFT(Table1[[#This Row],[DATE SAMPLE DELIVERY]],2),"-",MID(Table1[[#This Row],[DATE SAMPLE DELIVERY]],3,2),"-",RIGHT(Table1[[#This Row],[DATE SAMPLE DELIVERY]],2))))</f>
        <v/>
      </c>
      <c r="T233" s="106" t="s">
        <v>206</v>
      </c>
      <c r="U233" s="127"/>
      <c r="V233" s="100"/>
      <c r="W233" s="127"/>
      <c r="X233" s="127"/>
      <c r="Y233" s="127"/>
      <c r="Z233" s="100"/>
      <c r="AA233" s="101"/>
      <c r="AB233" s="127"/>
      <c r="AC233" s="130"/>
      <c r="AD233" s="100"/>
      <c r="AE233" s="127"/>
      <c r="AF233" s="127"/>
      <c r="AG233" s="127"/>
      <c r="AH233" s="127"/>
      <c r="AI233" s="6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row>
    <row r="234" spans="1:60" s="106" customFormat="1" ht="15">
      <c r="A234" s="59" t="str">
        <f>IF(Table1[[#This Row],[SAMPLE ID]]="","",CONCATENATE('Sample information'!B$16," #",RIGHT(Table1[[#This Row],[PLATE]],LEN(Table1[[#This Row],[PLATE]])-2)," ",Table1[[#This Row],[DATE SAMPLE DELIVERY]]))</f>
        <v/>
      </c>
      <c r="B234" s="59" t="str">
        <f>IF(Table1[[#This Row],[SAMPLE ID]]="","",CONCATENATE('Sample information'!B$16,"-",Table1[[#This Row],[SAMPLE ID]]))</f>
        <v/>
      </c>
      <c r="C234" s="29" t="s">
        <v>71</v>
      </c>
      <c r="D234" s="106" t="s">
        <v>150</v>
      </c>
      <c r="E234" s="28"/>
      <c r="F234" s="28"/>
      <c r="G234" s="28"/>
      <c r="H234" s="19"/>
      <c r="I234" s="28"/>
      <c r="J234" s="28"/>
      <c r="K234" s="17">
        <v>0</v>
      </c>
      <c r="L234" s="17">
        <v>0</v>
      </c>
      <c r="M234" s="127"/>
      <c r="N234" s="127" t="str">
        <f>IF(Table1[[#This Row],[SAMPLE ID]]="","",Table1[[#This Row],[VOLUME]])</f>
        <v/>
      </c>
      <c r="O234" s="127" t="str">
        <f>IF(Table1[[#This Row],[SAMPLE ID]]="","",Table1[[#This Row],[CONCENTRATION]]*Table1[[#This Row],[VOLUME]])</f>
        <v/>
      </c>
      <c r="P234" s="127" t="s">
        <v>380</v>
      </c>
      <c r="Q234" s="128" t="s">
        <v>22</v>
      </c>
      <c r="R234" s="127" t="str">
        <f>IF(Table1[[#This Row],[SAMPLE ID]]="","",CONCATENATE('Sample information'!$B$16,"_",Table1[[#This Row],[PLATE]],"_org_",Table1[[#This Row],[DATE SAMPLE DELIVERY]]))</f>
        <v/>
      </c>
      <c r="S234" s="102" t="str">
        <f>IF(Table1[[#This Row],[DATE SAMPLE DELIVERY]]="","",(CONCATENATE(20,LEFT(Table1[[#This Row],[DATE SAMPLE DELIVERY]],2),"-",MID(Table1[[#This Row],[DATE SAMPLE DELIVERY]],3,2),"-",RIGHT(Table1[[#This Row],[DATE SAMPLE DELIVERY]],2))))</f>
        <v/>
      </c>
      <c r="T234" s="106" t="s">
        <v>206</v>
      </c>
      <c r="U234" s="127"/>
      <c r="V234" s="100"/>
      <c r="W234" s="127"/>
      <c r="X234" s="127"/>
      <c r="Y234" s="127"/>
      <c r="Z234" s="100"/>
      <c r="AA234" s="101"/>
      <c r="AB234" s="127"/>
      <c r="AC234" s="130"/>
      <c r="AD234" s="100"/>
      <c r="AE234" s="127"/>
      <c r="AF234" s="127"/>
      <c r="AG234" s="127"/>
      <c r="AH234" s="127"/>
      <c r="AI234" s="6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row>
    <row r="235" spans="1:60" s="106" customFormat="1" ht="15">
      <c r="A235" s="59" t="str">
        <f>IF(Table1[[#This Row],[SAMPLE ID]]="","",CONCATENATE('Sample information'!B$16," #",RIGHT(Table1[[#This Row],[PLATE]],LEN(Table1[[#This Row],[PLATE]])-2)," ",Table1[[#This Row],[DATE SAMPLE DELIVERY]]))</f>
        <v/>
      </c>
      <c r="B235" s="59" t="str">
        <f>IF(Table1[[#This Row],[SAMPLE ID]]="","",CONCATENATE('Sample information'!B$16,"-",Table1[[#This Row],[SAMPLE ID]]))</f>
        <v/>
      </c>
      <c r="C235" s="29" t="s">
        <v>72</v>
      </c>
      <c r="D235" s="106" t="s">
        <v>150</v>
      </c>
      <c r="E235" s="28"/>
      <c r="F235" s="28"/>
      <c r="G235" s="28"/>
      <c r="H235" s="19"/>
      <c r="I235" s="28"/>
      <c r="J235" s="28"/>
      <c r="K235" s="17">
        <v>0</v>
      </c>
      <c r="L235" s="17">
        <v>0</v>
      </c>
      <c r="M235" s="127"/>
      <c r="N235" s="127" t="str">
        <f>IF(Table1[[#This Row],[SAMPLE ID]]="","",Table1[[#This Row],[VOLUME]])</f>
        <v/>
      </c>
      <c r="O235" s="127" t="str">
        <f>IF(Table1[[#This Row],[SAMPLE ID]]="","",Table1[[#This Row],[CONCENTRATION]]*Table1[[#This Row],[VOLUME]])</f>
        <v/>
      </c>
      <c r="P235" s="127" t="s">
        <v>380</v>
      </c>
      <c r="Q235" s="128" t="s">
        <v>22</v>
      </c>
      <c r="R235" s="127" t="str">
        <f>IF(Table1[[#This Row],[SAMPLE ID]]="","",CONCATENATE('Sample information'!$B$16,"_",Table1[[#This Row],[PLATE]],"_org_",Table1[[#This Row],[DATE SAMPLE DELIVERY]]))</f>
        <v/>
      </c>
      <c r="S235" s="102" t="str">
        <f>IF(Table1[[#This Row],[DATE SAMPLE DELIVERY]]="","",(CONCATENATE(20,LEFT(Table1[[#This Row],[DATE SAMPLE DELIVERY]],2),"-",MID(Table1[[#This Row],[DATE SAMPLE DELIVERY]],3,2),"-",RIGHT(Table1[[#This Row],[DATE SAMPLE DELIVERY]],2))))</f>
        <v/>
      </c>
      <c r="T235" s="106" t="s">
        <v>206</v>
      </c>
      <c r="U235" s="127"/>
      <c r="V235" s="100"/>
      <c r="W235" s="127"/>
      <c r="X235" s="127"/>
      <c r="Y235" s="127"/>
      <c r="Z235" s="100"/>
      <c r="AA235" s="101"/>
      <c r="AB235" s="127"/>
      <c r="AC235" s="130"/>
      <c r="AD235" s="100"/>
      <c r="AE235" s="127"/>
      <c r="AF235" s="127"/>
      <c r="AG235" s="127"/>
      <c r="AH235" s="127"/>
      <c r="AI235" s="6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row>
    <row r="236" spans="1:60" s="106" customFormat="1" ht="15">
      <c r="A236" s="59" t="str">
        <f>IF(Table1[[#This Row],[SAMPLE ID]]="","",CONCATENATE('Sample information'!B$16," #",RIGHT(Table1[[#This Row],[PLATE]],LEN(Table1[[#This Row],[PLATE]])-2)," ",Table1[[#This Row],[DATE SAMPLE DELIVERY]]))</f>
        <v/>
      </c>
      <c r="B236" s="59" t="str">
        <f>IF(Table1[[#This Row],[SAMPLE ID]]="","",CONCATENATE('Sample information'!B$16,"-",Table1[[#This Row],[SAMPLE ID]]))</f>
        <v/>
      </c>
      <c r="C236" s="29" t="s">
        <v>73</v>
      </c>
      <c r="D236" s="106" t="s">
        <v>150</v>
      </c>
      <c r="E236" s="28"/>
      <c r="F236" s="28"/>
      <c r="G236" s="28"/>
      <c r="H236" s="19"/>
      <c r="I236" s="28"/>
      <c r="J236" s="28"/>
      <c r="K236" s="17">
        <v>0</v>
      </c>
      <c r="L236" s="17">
        <v>0</v>
      </c>
      <c r="M236" s="127"/>
      <c r="N236" s="127" t="str">
        <f>IF(Table1[[#This Row],[SAMPLE ID]]="","",Table1[[#This Row],[VOLUME]])</f>
        <v/>
      </c>
      <c r="O236" s="127" t="str">
        <f>IF(Table1[[#This Row],[SAMPLE ID]]="","",Table1[[#This Row],[CONCENTRATION]]*Table1[[#This Row],[VOLUME]])</f>
        <v/>
      </c>
      <c r="P236" s="127" t="s">
        <v>380</v>
      </c>
      <c r="Q236" s="128" t="s">
        <v>22</v>
      </c>
      <c r="R236" s="127" t="str">
        <f>IF(Table1[[#This Row],[SAMPLE ID]]="","",CONCATENATE('Sample information'!$B$16,"_",Table1[[#This Row],[PLATE]],"_org_",Table1[[#This Row],[DATE SAMPLE DELIVERY]]))</f>
        <v/>
      </c>
      <c r="S236" s="102" t="str">
        <f>IF(Table1[[#This Row],[DATE SAMPLE DELIVERY]]="","",(CONCATENATE(20,LEFT(Table1[[#This Row],[DATE SAMPLE DELIVERY]],2),"-",MID(Table1[[#This Row],[DATE SAMPLE DELIVERY]],3,2),"-",RIGHT(Table1[[#This Row],[DATE SAMPLE DELIVERY]],2))))</f>
        <v/>
      </c>
      <c r="T236" s="106" t="s">
        <v>206</v>
      </c>
      <c r="U236" s="127"/>
      <c r="V236" s="100"/>
      <c r="W236" s="127"/>
      <c r="X236" s="127"/>
      <c r="Y236" s="127"/>
      <c r="Z236" s="100"/>
      <c r="AA236" s="101"/>
      <c r="AB236" s="127"/>
      <c r="AC236" s="130"/>
      <c r="AD236" s="100"/>
      <c r="AE236" s="127"/>
      <c r="AF236" s="127"/>
      <c r="AG236" s="127"/>
      <c r="AH236" s="127"/>
      <c r="AI236" s="6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row>
    <row r="237" spans="1:60" s="106" customFormat="1" ht="15">
      <c r="A237" s="59" t="str">
        <f>IF(Table1[[#This Row],[SAMPLE ID]]="","",CONCATENATE('Sample information'!B$16," #",RIGHT(Table1[[#This Row],[PLATE]],LEN(Table1[[#This Row],[PLATE]])-2)," ",Table1[[#This Row],[DATE SAMPLE DELIVERY]]))</f>
        <v/>
      </c>
      <c r="B237" s="59" t="str">
        <f>IF(Table1[[#This Row],[SAMPLE ID]]="","",CONCATENATE('Sample information'!B$16,"-",Table1[[#This Row],[SAMPLE ID]]))</f>
        <v/>
      </c>
      <c r="C237" s="29" t="s">
        <v>74</v>
      </c>
      <c r="D237" s="106" t="s">
        <v>150</v>
      </c>
      <c r="E237" s="28"/>
      <c r="F237" s="28"/>
      <c r="G237" s="28"/>
      <c r="H237" s="19"/>
      <c r="I237" s="28"/>
      <c r="J237" s="28"/>
      <c r="K237" s="17">
        <v>0</v>
      </c>
      <c r="L237" s="17">
        <v>0</v>
      </c>
      <c r="M237" s="127"/>
      <c r="N237" s="127" t="str">
        <f>IF(Table1[[#This Row],[SAMPLE ID]]="","",Table1[[#This Row],[VOLUME]])</f>
        <v/>
      </c>
      <c r="O237" s="127" t="str">
        <f>IF(Table1[[#This Row],[SAMPLE ID]]="","",Table1[[#This Row],[CONCENTRATION]]*Table1[[#This Row],[VOLUME]])</f>
        <v/>
      </c>
      <c r="P237" s="127" t="s">
        <v>380</v>
      </c>
      <c r="Q237" s="128" t="s">
        <v>22</v>
      </c>
      <c r="R237" s="127" t="str">
        <f>IF(Table1[[#This Row],[SAMPLE ID]]="","",CONCATENATE('Sample information'!$B$16,"_",Table1[[#This Row],[PLATE]],"_org_",Table1[[#This Row],[DATE SAMPLE DELIVERY]]))</f>
        <v/>
      </c>
      <c r="S237" s="102" t="str">
        <f>IF(Table1[[#This Row],[DATE SAMPLE DELIVERY]]="","",(CONCATENATE(20,LEFT(Table1[[#This Row],[DATE SAMPLE DELIVERY]],2),"-",MID(Table1[[#This Row],[DATE SAMPLE DELIVERY]],3,2),"-",RIGHT(Table1[[#This Row],[DATE SAMPLE DELIVERY]],2))))</f>
        <v/>
      </c>
      <c r="T237" s="106" t="s">
        <v>206</v>
      </c>
      <c r="U237" s="127"/>
      <c r="V237" s="100"/>
      <c r="W237" s="127"/>
      <c r="X237" s="127"/>
      <c r="Y237" s="127"/>
      <c r="Z237" s="100"/>
      <c r="AA237" s="101"/>
      <c r="AB237" s="127"/>
      <c r="AC237" s="130"/>
      <c r="AD237" s="100"/>
      <c r="AE237" s="127"/>
      <c r="AF237" s="127"/>
      <c r="AG237" s="127"/>
      <c r="AH237" s="127"/>
      <c r="AI237" s="6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row>
    <row r="238" spans="1:60" s="106" customFormat="1" ht="15">
      <c r="A238" s="59" t="str">
        <f>IF(Table1[[#This Row],[SAMPLE ID]]="","",CONCATENATE('Sample information'!B$16," #",RIGHT(Table1[[#This Row],[PLATE]],LEN(Table1[[#This Row],[PLATE]])-2)," ",Table1[[#This Row],[DATE SAMPLE DELIVERY]]))</f>
        <v/>
      </c>
      <c r="B238" s="59" t="str">
        <f>IF(Table1[[#This Row],[SAMPLE ID]]="","",CONCATENATE('Sample information'!B$16,"-",Table1[[#This Row],[SAMPLE ID]]))</f>
        <v/>
      </c>
      <c r="C238" s="29" t="s">
        <v>75</v>
      </c>
      <c r="D238" s="106" t="s">
        <v>150</v>
      </c>
      <c r="E238" s="28"/>
      <c r="F238" s="28"/>
      <c r="G238" s="28"/>
      <c r="H238" s="19"/>
      <c r="I238" s="28"/>
      <c r="J238" s="28"/>
      <c r="K238" s="17">
        <v>0</v>
      </c>
      <c r="L238" s="17">
        <v>0</v>
      </c>
      <c r="M238" s="127"/>
      <c r="N238" s="127" t="str">
        <f>IF(Table1[[#This Row],[SAMPLE ID]]="","",Table1[[#This Row],[VOLUME]])</f>
        <v/>
      </c>
      <c r="O238" s="127" t="str">
        <f>IF(Table1[[#This Row],[SAMPLE ID]]="","",Table1[[#This Row],[CONCENTRATION]]*Table1[[#This Row],[VOLUME]])</f>
        <v/>
      </c>
      <c r="P238" s="127" t="s">
        <v>380</v>
      </c>
      <c r="Q238" s="128" t="s">
        <v>22</v>
      </c>
      <c r="R238" s="127" t="str">
        <f>IF(Table1[[#This Row],[SAMPLE ID]]="","",CONCATENATE('Sample information'!$B$16,"_",Table1[[#This Row],[PLATE]],"_org_",Table1[[#This Row],[DATE SAMPLE DELIVERY]]))</f>
        <v/>
      </c>
      <c r="S238" s="102" t="str">
        <f>IF(Table1[[#This Row],[DATE SAMPLE DELIVERY]]="","",(CONCATENATE(20,LEFT(Table1[[#This Row],[DATE SAMPLE DELIVERY]],2),"-",MID(Table1[[#This Row],[DATE SAMPLE DELIVERY]],3,2),"-",RIGHT(Table1[[#This Row],[DATE SAMPLE DELIVERY]],2))))</f>
        <v/>
      </c>
      <c r="T238" s="106" t="s">
        <v>206</v>
      </c>
      <c r="U238" s="127"/>
      <c r="V238" s="100"/>
      <c r="W238" s="127"/>
      <c r="X238" s="127"/>
      <c r="Y238" s="127"/>
      <c r="Z238" s="100"/>
      <c r="AA238" s="101"/>
      <c r="AB238" s="127"/>
      <c r="AC238" s="130"/>
      <c r="AD238" s="100"/>
      <c r="AE238" s="127"/>
      <c r="AF238" s="127"/>
      <c r="AG238" s="127"/>
      <c r="AH238" s="127"/>
      <c r="AI238" s="6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row>
    <row r="239" spans="1:60" s="106" customFormat="1" ht="15">
      <c r="A239" s="59" t="str">
        <f>IF(Table1[[#This Row],[SAMPLE ID]]="","",CONCATENATE('Sample information'!B$16," #",RIGHT(Table1[[#This Row],[PLATE]],LEN(Table1[[#This Row],[PLATE]])-2)," ",Table1[[#This Row],[DATE SAMPLE DELIVERY]]))</f>
        <v/>
      </c>
      <c r="B239" s="59" t="str">
        <f>IF(Table1[[#This Row],[SAMPLE ID]]="","",CONCATENATE('Sample information'!B$16,"-",Table1[[#This Row],[SAMPLE ID]]))</f>
        <v/>
      </c>
      <c r="C239" s="29" t="s">
        <v>76</v>
      </c>
      <c r="D239" s="106" t="s">
        <v>150</v>
      </c>
      <c r="E239" s="28"/>
      <c r="F239" s="28"/>
      <c r="G239" s="28"/>
      <c r="H239" s="19"/>
      <c r="I239" s="28"/>
      <c r="J239" s="28"/>
      <c r="K239" s="17">
        <v>0</v>
      </c>
      <c r="L239" s="17">
        <v>0</v>
      </c>
      <c r="M239" s="127"/>
      <c r="N239" s="127" t="str">
        <f>IF(Table1[[#This Row],[SAMPLE ID]]="","",Table1[[#This Row],[VOLUME]])</f>
        <v/>
      </c>
      <c r="O239" s="127" t="str">
        <f>IF(Table1[[#This Row],[SAMPLE ID]]="","",Table1[[#This Row],[CONCENTRATION]]*Table1[[#This Row],[VOLUME]])</f>
        <v/>
      </c>
      <c r="P239" s="127" t="s">
        <v>380</v>
      </c>
      <c r="Q239" s="128" t="s">
        <v>22</v>
      </c>
      <c r="R239" s="127" t="str">
        <f>IF(Table1[[#This Row],[SAMPLE ID]]="","",CONCATENATE('Sample information'!$B$16,"_",Table1[[#This Row],[PLATE]],"_org_",Table1[[#This Row],[DATE SAMPLE DELIVERY]]))</f>
        <v/>
      </c>
      <c r="S239" s="102" t="str">
        <f>IF(Table1[[#This Row],[DATE SAMPLE DELIVERY]]="","",(CONCATENATE(20,LEFT(Table1[[#This Row],[DATE SAMPLE DELIVERY]],2),"-",MID(Table1[[#This Row],[DATE SAMPLE DELIVERY]],3,2),"-",RIGHT(Table1[[#This Row],[DATE SAMPLE DELIVERY]],2))))</f>
        <v/>
      </c>
      <c r="T239" s="106" t="s">
        <v>206</v>
      </c>
      <c r="U239" s="127"/>
      <c r="V239" s="100"/>
      <c r="W239" s="127"/>
      <c r="X239" s="127"/>
      <c r="Y239" s="127"/>
      <c r="Z239" s="100"/>
      <c r="AA239" s="101"/>
      <c r="AB239" s="127"/>
      <c r="AC239" s="130"/>
      <c r="AD239" s="100"/>
      <c r="AE239" s="127"/>
      <c r="AF239" s="127"/>
      <c r="AG239" s="127"/>
      <c r="AH239" s="127"/>
      <c r="AI239" s="6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row>
    <row r="240" spans="1:60" s="106" customFormat="1" ht="15">
      <c r="A240" s="59" t="str">
        <f>IF(Table1[[#This Row],[SAMPLE ID]]="","",CONCATENATE('Sample information'!B$16," #",RIGHT(Table1[[#This Row],[PLATE]],LEN(Table1[[#This Row],[PLATE]])-2)," ",Table1[[#This Row],[DATE SAMPLE DELIVERY]]))</f>
        <v/>
      </c>
      <c r="B240" s="59" t="str">
        <f>IF(Table1[[#This Row],[SAMPLE ID]]="","",CONCATENATE('Sample information'!B$16,"-",Table1[[#This Row],[SAMPLE ID]]))</f>
        <v/>
      </c>
      <c r="C240" s="29" t="s">
        <v>77</v>
      </c>
      <c r="D240" s="106" t="s">
        <v>150</v>
      </c>
      <c r="E240" s="28"/>
      <c r="F240" s="28"/>
      <c r="G240" s="28"/>
      <c r="H240" s="19"/>
      <c r="I240" s="28"/>
      <c r="J240" s="28"/>
      <c r="K240" s="17">
        <v>0</v>
      </c>
      <c r="L240" s="17">
        <v>0</v>
      </c>
      <c r="M240" s="127"/>
      <c r="N240" s="127" t="str">
        <f>IF(Table1[[#This Row],[SAMPLE ID]]="","",Table1[[#This Row],[VOLUME]])</f>
        <v/>
      </c>
      <c r="O240" s="127" t="str">
        <f>IF(Table1[[#This Row],[SAMPLE ID]]="","",Table1[[#This Row],[CONCENTRATION]]*Table1[[#This Row],[VOLUME]])</f>
        <v/>
      </c>
      <c r="P240" s="127" t="s">
        <v>380</v>
      </c>
      <c r="Q240" s="128" t="s">
        <v>22</v>
      </c>
      <c r="R240" s="127" t="str">
        <f>IF(Table1[[#This Row],[SAMPLE ID]]="","",CONCATENATE('Sample information'!$B$16,"_",Table1[[#This Row],[PLATE]],"_org_",Table1[[#This Row],[DATE SAMPLE DELIVERY]]))</f>
        <v/>
      </c>
      <c r="S240" s="102" t="str">
        <f>IF(Table1[[#This Row],[DATE SAMPLE DELIVERY]]="","",(CONCATENATE(20,LEFT(Table1[[#This Row],[DATE SAMPLE DELIVERY]],2),"-",MID(Table1[[#This Row],[DATE SAMPLE DELIVERY]],3,2),"-",RIGHT(Table1[[#This Row],[DATE SAMPLE DELIVERY]],2))))</f>
        <v/>
      </c>
      <c r="T240" s="106" t="s">
        <v>206</v>
      </c>
      <c r="U240" s="127"/>
      <c r="V240" s="100"/>
      <c r="W240" s="127"/>
      <c r="X240" s="127"/>
      <c r="Y240" s="127"/>
      <c r="Z240" s="100"/>
      <c r="AA240" s="101"/>
      <c r="AB240" s="127"/>
      <c r="AC240" s="130"/>
      <c r="AD240" s="100"/>
      <c r="AE240" s="127"/>
      <c r="AF240" s="127"/>
      <c r="AG240" s="127"/>
      <c r="AH240" s="127"/>
      <c r="AI240" s="6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row>
    <row r="241" spans="1:60" s="106" customFormat="1" ht="15">
      <c r="A241" s="59" t="str">
        <f>IF(Table1[[#This Row],[SAMPLE ID]]="","",CONCATENATE('Sample information'!B$16," #",RIGHT(Table1[[#This Row],[PLATE]],LEN(Table1[[#This Row],[PLATE]])-2)," ",Table1[[#This Row],[DATE SAMPLE DELIVERY]]))</f>
        <v/>
      </c>
      <c r="B241" s="59" t="str">
        <f>IF(Table1[[#This Row],[SAMPLE ID]]="","",CONCATENATE('Sample information'!B$16,"-",Table1[[#This Row],[SAMPLE ID]]))</f>
        <v/>
      </c>
      <c r="C241" s="29" t="s">
        <v>78</v>
      </c>
      <c r="D241" s="106" t="s">
        <v>150</v>
      </c>
      <c r="E241" s="28"/>
      <c r="F241" s="28"/>
      <c r="G241" s="28"/>
      <c r="H241" s="19"/>
      <c r="I241" s="28"/>
      <c r="J241" s="28"/>
      <c r="K241" s="17">
        <v>0</v>
      </c>
      <c r="L241" s="17">
        <v>0</v>
      </c>
      <c r="M241" s="127"/>
      <c r="N241" s="127" t="str">
        <f>IF(Table1[[#This Row],[SAMPLE ID]]="","",Table1[[#This Row],[VOLUME]])</f>
        <v/>
      </c>
      <c r="O241" s="127" t="str">
        <f>IF(Table1[[#This Row],[SAMPLE ID]]="","",Table1[[#This Row],[CONCENTRATION]]*Table1[[#This Row],[VOLUME]])</f>
        <v/>
      </c>
      <c r="P241" s="127" t="s">
        <v>380</v>
      </c>
      <c r="Q241" s="128" t="s">
        <v>22</v>
      </c>
      <c r="R241" s="127" t="str">
        <f>IF(Table1[[#This Row],[SAMPLE ID]]="","",CONCATENATE('Sample information'!$B$16,"_",Table1[[#This Row],[PLATE]],"_org_",Table1[[#This Row],[DATE SAMPLE DELIVERY]]))</f>
        <v/>
      </c>
      <c r="S241" s="102" t="str">
        <f>IF(Table1[[#This Row],[DATE SAMPLE DELIVERY]]="","",(CONCATENATE(20,LEFT(Table1[[#This Row],[DATE SAMPLE DELIVERY]],2),"-",MID(Table1[[#This Row],[DATE SAMPLE DELIVERY]],3,2),"-",RIGHT(Table1[[#This Row],[DATE SAMPLE DELIVERY]],2))))</f>
        <v/>
      </c>
      <c r="T241" s="106" t="s">
        <v>206</v>
      </c>
      <c r="U241" s="127"/>
      <c r="V241" s="100"/>
      <c r="W241" s="127"/>
      <c r="X241" s="127"/>
      <c r="Y241" s="127"/>
      <c r="Z241" s="100"/>
      <c r="AA241" s="101"/>
      <c r="AB241" s="127"/>
      <c r="AC241" s="130"/>
      <c r="AD241" s="100"/>
      <c r="AE241" s="127"/>
      <c r="AF241" s="127"/>
      <c r="AG241" s="127"/>
      <c r="AH241" s="127"/>
      <c r="AI241" s="6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row>
    <row r="242" spans="1:60" s="106" customFormat="1" ht="15">
      <c r="A242" s="59" t="str">
        <f>IF(Table1[[#This Row],[SAMPLE ID]]="","",CONCATENATE('Sample information'!B$16," #",RIGHT(Table1[[#This Row],[PLATE]],LEN(Table1[[#This Row],[PLATE]])-2)," ",Table1[[#This Row],[DATE SAMPLE DELIVERY]]))</f>
        <v/>
      </c>
      <c r="B242" s="59" t="str">
        <f>IF(Table1[[#This Row],[SAMPLE ID]]="","",CONCATENATE('Sample information'!B$16,"-",Table1[[#This Row],[SAMPLE ID]]))</f>
        <v/>
      </c>
      <c r="C242" s="29" t="s">
        <v>79</v>
      </c>
      <c r="D242" s="106" t="s">
        <v>150</v>
      </c>
      <c r="E242" s="28"/>
      <c r="F242" s="28"/>
      <c r="G242" s="28"/>
      <c r="H242" s="19"/>
      <c r="I242" s="28"/>
      <c r="J242" s="28"/>
      <c r="K242" s="17">
        <v>0</v>
      </c>
      <c r="L242" s="17">
        <v>0</v>
      </c>
      <c r="M242" s="127"/>
      <c r="N242" s="127" t="str">
        <f>IF(Table1[[#This Row],[SAMPLE ID]]="","",Table1[[#This Row],[VOLUME]])</f>
        <v/>
      </c>
      <c r="O242" s="127" t="str">
        <f>IF(Table1[[#This Row],[SAMPLE ID]]="","",Table1[[#This Row],[CONCENTRATION]]*Table1[[#This Row],[VOLUME]])</f>
        <v/>
      </c>
      <c r="P242" s="127" t="s">
        <v>380</v>
      </c>
      <c r="Q242" s="128" t="s">
        <v>22</v>
      </c>
      <c r="R242" s="127" t="str">
        <f>IF(Table1[[#This Row],[SAMPLE ID]]="","",CONCATENATE('Sample information'!$B$16,"_",Table1[[#This Row],[PLATE]],"_org_",Table1[[#This Row],[DATE SAMPLE DELIVERY]]))</f>
        <v/>
      </c>
      <c r="S242" s="102" t="str">
        <f>IF(Table1[[#This Row],[DATE SAMPLE DELIVERY]]="","",(CONCATENATE(20,LEFT(Table1[[#This Row],[DATE SAMPLE DELIVERY]],2),"-",MID(Table1[[#This Row],[DATE SAMPLE DELIVERY]],3,2),"-",RIGHT(Table1[[#This Row],[DATE SAMPLE DELIVERY]],2))))</f>
        <v/>
      </c>
      <c r="T242" s="106" t="s">
        <v>206</v>
      </c>
      <c r="U242" s="127"/>
      <c r="V242" s="100"/>
      <c r="W242" s="127"/>
      <c r="X242" s="127"/>
      <c r="Y242" s="127"/>
      <c r="Z242" s="100"/>
      <c r="AA242" s="101"/>
      <c r="AB242" s="127"/>
      <c r="AC242" s="130"/>
      <c r="AD242" s="100"/>
      <c r="AE242" s="127"/>
      <c r="AF242" s="127"/>
      <c r="AG242" s="127"/>
      <c r="AH242" s="127"/>
      <c r="AI242" s="6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row>
    <row r="243" spans="1:60" s="106" customFormat="1" ht="15">
      <c r="A243" s="59" t="str">
        <f>IF(Table1[[#This Row],[SAMPLE ID]]="","",CONCATENATE('Sample information'!B$16," #",RIGHT(Table1[[#This Row],[PLATE]],LEN(Table1[[#This Row],[PLATE]])-2)," ",Table1[[#This Row],[DATE SAMPLE DELIVERY]]))</f>
        <v/>
      </c>
      <c r="B243" s="59" t="str">
        <f>IF(Table1[[#This Row],[SAMPLE ID]]="","",CONCATENATE('Sample information'!B$16,"-",Table1[[#This Row],[SAMPLE ID]]))</f>
        <v/>
      </c>
      <c r="C243" s="29" t="s">
        <v>80</v>
      </c>
      <c r="D243" s="106" t="s">
        <v>150</v>
      </c>
      <c r="E243" s="28"/>
      <c r="F243" s="28"/>
      <c r="G243" s="28"/>
      <c r="H243" s="19"/>
      <c r="I243" s="28"/>
      <c r="J243" s="28"/>
      <c r="K243" s="17">
        <v>0</v>
      </c>
      <c r="L243" s="17">
        <v>0</v>
      </c>
      <c r="M243" s="127"/>
      <c r="N243" s="127" t="str">
        <f>IF(Table1[[#This Row],[SAMPLE ID]]="","",Table1[[#This Row],[VOLUME]])</f>
        <v/>
      </c>
      <c r="O243" s="127" t="str">
        <f>IF(Table1[[#This Row],[SAMPLE ID]]="","",Table1[[#This Row],[CONCENTRATION]]*Table1[[#This Row],[VOLUME]])</f>
        <v/>
      </c>
      <c r="P243" s="127" t="s">
        <v>380</v>
      </c>
      <c r="Q243" s="128" t="s">
        <v>22</v>
      </c>
      <c r="R243" s="127" t="str">
        <f>IF(Table1[[#This Row],[SAMPLE ID]]="","",CONCATENATE('Sample information'!$B$16,"_",Table1[[#This Row],[PLATE]],"_org_",Table1[[#This Row],[DATE SAMPLE DELIVERY]]))</f>
        <v/>
      </c>
      <c r="S243" s="102" t="str">
        <f>IF(Table1[[#This Row],[DATE SAMPLE DELIVERY]]="","",(CONCATENATE(20,LEFT(Table1[[#This Row],[DATE SAMPLE DELIVERY]],2),"-",MID(Table1[[#This Row],[DATE SAMPLE DELIVERY]],3,2),"-",RIGHT(Table1[[#This Row],[DATE SAMPLE DELIVERY]],2))))</f>
        <v/>
      </c>
      <c r="T243" s="106" t="s">
        <v>206</v>
      </c>
      <c r="U243" s="127"/>
      <c r="V243" s="100"/>
      <c r="W243" s="127"/>
      <c r="X243" s="127"/>
      <c r="Y243" s="127"/>
      <c r="Z243" s="100"/>
      <c r="AA243" s="101"/>
      <c r="AB243" s="127"/>
      <c r="AC243" s="130"/>
      <c r="AD243" s="100"/>
      <c r="AE243" s="127"/>
      <c r="AF243" s="127"/>
      <c r="AG243" s="127"/>
      <c r="AH243" s="127"/>
      <c r="AI243" s="6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row>
    <row r="244" spans="1:60" s="106" customFormat="1" ht="15">
      <c r="A244" s="59" t="str">
        <f>IF(Table1[[#This Row],[SAMPLE ID]]="","",CONCATENATE('Sample information'!B$16," #",RIGHT(Table1[[#This Row],[PLATE]],LEN(Table1[[#This Row],[PLATE]])-2)," ",Table1[[#This Row],[DATE SAMPLE DELIVERY]]))</f>
        <v/>
      </c>
      <c r="B244" s="59" t="str">
        <f>IF(Table1[[#This Row],[SAMPLE ID]]="","",CONCATENATE('Sample information'!B$16,"-",Table1[[#This Row],[SAMPLE ID]]))</f>
        <v/>
      </c>
      <c r="C244" s="29" t="s">
        <v>81</v>
      </c>
      <c r="D244" s="106" t="s">
        <v>150</v>
      </c>
      <c r="E244" s="28"/>
      <c r="F244" s="28"/>
      <c r="G244" s="28"/>
      <c r="H244" s="19"/>
      <c r="I244" s="28"/>
      <c r="J244" s="28"/>
      <c r="K244" s="17">
        <v>0</v>
      </c>
      <c r="L244" s="17">
        <v>0</v>
      </c>
      <c r="M244" s="127"/>
      <c r="N244" s="127" t="str">
        <f>IF(Table1[[#This Row],[SAMPLE ID]]="","",Table1[[#This Row],[VOLUME]])</f>
        <v/>
      </c>
      <c r="O244" s="127" t="str">
        <f>IF(Table1[[#This Row],[SAMPLE ID]]="","",Table1[[#This Row],[CONCENTRATION]]*Table1[[#This Row],[VOLUME]])</f>
        <v/>
      </c>
      <c r="P244" s="127" t="s">
        <v>380</v>
      </c>
      <c r="Q244" s="128" t="s">
        <v>22</v>
      </c>
      <c r="R244" s="127" t="str">
        <f>IF(Table1[[#This Row],[SAMPLE ID]]="","",CONCATENATE('Sample information'!$B$16,"_",Table1[[#This Row],[PLATE]],"_org_",Table1[[#This Row],[DATE SAMPLE DELIVERY]]))</f>
        <v/>
      </c>
      <c r="S244" s="102" t="str">
        <f>IF(Table1[[#This Row],[DATE SAMPLE DELIVERY]]="","",(CONCATENATE(20,LEFT(Table1[[#This Row],[DATE SAMPLE DELIVERY]],2),"-",MID(Table1[[#This Row],[DATE SAMPLE DELIVERY]],3,2),"-",RIGHT(Table1[[#This Row],[DATE SAMPLE DELIVERY]],2))))</f>
        <v/>
      </c>
      <c r="T244" s="106" t="s">
        <v>206</v>
      </c>
      <c r="U244" s="127"/>
      <c r="V244" s="100"/>
      <c r="W244" s="127"/>
      <c r="X244" s="127"/>
      <c r="Y244" s="127"/>
      <c r="Z244" s="100"/>
      <c r="AA244" s="101"/>
      <c r="AB244" s="127"/>
      <c r="AC244" s="130"/>
      <c r="AD244" s="100"/>
      <c r="AE244" s="127"/>
      <c r="AF244" s="127"/>
      <c r="AG244" s="127"/>
      <c r="AH244" s="127"/>
      <c r="AI244" s="6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row>
    <row r="245" spans="1:60" s="106" customFormat="1" ht="15">
      <c r="A245" s="59" t="str">
        <f>IF(Table1[[#This Row],[SAMPLE ID]]="","",CONCATENATE('Sample information'!B$16," #",RIGHT(Table1[[#This Row],[PLATE]],LEN(Table1[[#This Row],[PLATE]])-2)," ",Table1[[#This Row],[DATE SAMPLE DELIVERY]]))</f>
        <v/>
      </c>
      <c r="B245" s="59" t="str">
        <f>IF(Table1[[#This Row],[SAMPLE ID]]="","",CONCATENATE('Sample information'!B$16,"-",Table1[[#This Row],[SAMPLE ID]]))</f>
        <v/>
      </c>
      <c r="C245" s="29" t="s">
        <v>82</v>
      </c>
      <c r="D245" s="106" t="s">
        <v>150</v>
      </c>
      <c r="E245" s="28"/>
      <c r="F245" s="28"/>
      <c r="G245" s="28"/>
      <c r="H245" s="19"/>
      <c r="I245" s="28"/>
      <c r="J245" s="28"/>
      <c r="K245" s="17">
        <v>0</v>
      </c>
      <c r="L245" s="17">
        <v>0</v>
      </c>
      <c r="M245" s="127"/>
      <c r="N245" s="127" t="str">
        <f>IF(Table1[[#This Row],[SAMPLE ID]]="","",Table1[[#This Row],[VOLUME]])</f>
        <v/>
      </c>
      <c r="O245" s="127" t="str">
        <f>IF(Table1[[#This Row],[SAMPLE ID]]="","",Table1[[#This Row],[CONCENTRATION]]*Table1[[#This Row],[VOLUME]])</f>
        <v/>
      </c>
      <c r="P245" s="127" t="s">
        <v>380</v>
      </c>
      <c r="Q245" s="128" t="s">
        <v>22</v>
      </c>
      <c r="R245" s="127" t="str">
        <f>IF(Table1[[#This Row],[SAMPLE ID]]="","",CONCATENATE('Sample information'!$B$16,"_",Table1[[#This Row],[PLATE]],"_org_",Table1[[#This Row],[DATE SAMPLE DELIVERY]]))</f>
        <v/>
      </c>
      <c r="S245" s="102" t="str">
        <f>IF(Table1[[#This Row],[DATE SAMPLE DELIVERY]]="","",(CONCATENATE(20,LEFT(Table1[[#This Row],[DATE SAMPLE DELIVERY]],2),"-",MID(Table1[[#This Row],[DATE SAMPLE DELIVERY]],3,2),"-",RIGHT(Table1[[#This Row],[DATE SAMPLE DELIVERY]],2))))</f>
        <v/>
      </c>
      <c r="T245" s="106" t="s">
        <v>206</v>
      </c>
      <c r="U245" s="127"/>
      <c r="V245" s="100"/>
      <c r="W245" s="127"/>
      <c r="X245" s="127"/>
      <c r="Y245" s="127"/>
      <c r="Z245" s="100"/>
      <c r="AA245" s="101"/>
      <c r="AB245" s="127"/>
      <c r="AC245" s="130"/>
      <c r="AD245" s="100"/>
      <c r="AE245" s="127"/>
      <c r="AF245" s="127"/>
      <c r="AG245" s="127"/>
      <c r="AH245" s="127"/>
      <c r="AI245" s="6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row>
    <row r="246" spans="1:60" s="106" customFormat="1" ht="15">
      <c r="A246" s="59" t="str">
        <f>IF(Table1[[#This Row],[SAMPLE ID]]="","",CONCATENATE('Sample information'!B$16," #",RIGHT(Table1[[#This Row],[PLATE]],LEN(Table1[[#This Row],[PLATE]])-2)," ",Table1[[#This Row],[DATE SAMPLE DELIVERY]]))</f>
        <v/>
      </c>
      <c r="B246" s="59" t="str">
        <f>IF(Table1[[#This Row],[SAMPLE ID]]="","",CONCATENATE('Sample information'!B$16,"-",Table1[[#This Row],[SAMPLE ID]]))</f>
        <v/>
      </c>
      <c r="C246" s="29" t="s">
        <v>83</v>
      </c>
      <c r="D246" s="106" t="s">
        <v>150</v>
      </c>
      <c r="E246" s="28"/>
      <c r="F246" s="28"/>
      <c r="G246" s="28"/>
      <c r="H246" s="19"/>
      <c r="I246" s="28"/>
      <c r="J246" s="28"/>
      <c r="K246" s="17">
        <v>0</v>
      </c>
      <c r="L246" s="17">
        <v>0</v>
      </c>
      <c r="M246" s="127"/>
      <c r="N246" s="127" t="str">
        <f>IF(Table1[[#This Row],[SAMPLE ID]]="","",Table1[[#This Row],[VOLUME]])</f>
        <v/>
      </c>
      <c r="O246" s="127" t="str">
        <f>IF(Table1[[#This Row],[SAMPLE ID]]="","",Table1[[#This Row],[CONCENTRATION]]*Table1[[#This Row],[VOLUME]])</f>
        <v/>
      </c>
      <c r="P246" s="127" t="s">
        <v>380</v>
      </c>
      <c r="Q246" s="128" t="s">
        <v>22</v>
      </c>
      <c r="R246" s="127" t="str">
        <f>IF(Table1[[#This Row],[SAMPLE ID]]="","",CONCATENATE('Sample information'!$B$16,"_",Table1[[#This Row],[PLATE]],"_org_",Table1[[#This Row],[DATE SAMPLE DELIVERY]]))</f>
        <v/>
      </c>
      <c r="S246" s="102" t="str">
        <f>IF(Table1[[#This Row],[DATE SAMPLE DELIVERY]]="","",(CONCATENATE(20,LEFT(Table1[[#This Row],[DATE SAMPLE DELIVERY]],2),"-",MID(Table1[[#This Row],[DATE SAMPLE DELIVERY]],3,2),"-",RIGHT(Table1[[#This Row],[DATE SAMPLE DELIVERY]],2))))</f>
        <v/>
      </c>
      <c r="T246" s="106" t="s">
        <v>206</v>
      </c>
      <c r="U246" s="127"/>
      <c r="V246" s="100"/>
      <c r="W246" s="127"/>
      <c r="X246" s="127"/>
      <c r="Y246" s="127"/>
      <c r="Z246" s="100"/>
      <c r="AA246" s="101"/>
      <c r="AB246" s="127"/>
      <c r="AC246" s="130"/>
      <c r="AD246" s="100"/>
      <c r="AE246" s="127"/>
      <c r="AF246" s="127"/>
      <c r="AG246" s="127"/>
      <c r="AH246" s="127"/>
      <c r="AI246" s="6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row>
    <row r="247" spans="1:60" s="106" customFormat="1" ht="15">
      <c r="A247" s="59" t="str">
        <f>IF(Table1[[#This Row],[SAMPLE ID]]="","",CONCATENATE('Sample information'!B$16," #",RIGHT(Table1[[#This Row],[PLATE]],LEN(Table1[[#This Row],[PLATE]])-2)," ",Table1[[#This Row],[DATE SAMPLE DELIVERY]]))</f>
        <v/>
      </c>
      <c r="B247" s="59" t="str">
        <f>IF(Table1[[#This Row],[SAMPLE ID]]="","",CONCATENATE('Sample information'!B$16,"-",Table1[[#This Row],[SAMPLE ID]]))</f>
        <v/>
      </c>
      <c r="C247" s="29" t="s">
        <v>84</v>
      </c>
      <c r="D247" s="106" t="s">
        <v>150</v>
      </c>
      <c r="E247" s="28"/>
      <c r="F247" s="28"/>
      <c r="G247" s="28"/>
      <c r="H247" s="19"/>
      <c r="I247" s="28"/>
      <c r="J247" s="28"/>
      <c r="K247" s="17">
        <v>0</v>
      </c>
      <c r="L247" s="17">
        <v>0</v>
      </c>
      <c r="M247" s="127"/>
      <c r="N247" s="127" t="str">
        <f>IF(Table1[[#This Row],[SAMPLE ID]]="","",Table1[[#This Row],[VOLUME]])</f>
        <v/>
      </c>
      <c r="O247" s="127" t="str">
        <f>IF(Table1[[#This Row],[SAMPLE ID]]="","",Table1[[#This Row],[CONCENTRATION]]*Table1[[#This Row],[VOLUME]])</f>
        <v/>
      </c>
      <c r="P247" s="127" t="s">
        <v>380</v>
      </c>
      <c r="Q247" s="128" t="s">
        <v>22</v>
      </c>
      <c r="R247" s="127" t="str">
        <f>IF(Table1[[#This Row],[SAMPLE ID]]="","",CONCATENATE('Sample information'!$B$16,"_",Table1[[#This Row],[PLATE]],"_org_",Table1[[#This Row],[DATE SAMPLE DELIVERY]]))</f>
        <v/>
      </c>
      <c r="S247" s="102" t="str">
        <f>IF(Table1[[#This Row],[DATE SAMPLE DELIVERY]]="","",(CONCATENATE(20,LEFT(Table1[[#This Row],[DATE SAMPLE DELIVERY]],2),"-",MID(Table1[[#This Row],[DATE SAMPLE DELIVERY]],3,2),"-",RIGHT(Table1[[#This Row],[DATE SAMPLE DELIVERY]],2))))</f>
        <v/>
      </c>
      <c r="T247" s="106" t="s">
        <v>206</v>
      </c>
      <c r="U247" s="127"/>
      <c r="V247" s="100"/>
      <c r="W247" s="127"/>
      <c r="X247" s="127"/>
      <c r="Y247" s="127"/>
      <c r="Z247" s="100"/>
      <c r="AA247" s="101"/>
      <c r="AB247" s="127"/>
      <c r="AC247" s="130"/>
      <c r="AD247" s="100"/>
      <c r="AE247" s="127"/>
      <c r="AF247" s="127"/>
      <c r="AG247" s="127"/>
      <c r="AH247" s="127"/>
      <c r="AI247" s="6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row>
    <row r="248" spans="1:60" s="106" customFormat="1" ht="15">
      <c r="A248" s="59" t="str">
        <f>IF(Table1[[#This Row],[SAMPLE ID]]="","",CONCATENATE('Sample information'!B$16," #",RIGHT(Table1[[#This Row],[PLATE]],LEN(Table1[[#This Row],[PLATE]])-2)," ",Table1[[#This Row],[DATE SAMPLE DELIVERY]]))</f>
        <v/>
      </c>
      <c r="B248" s="59" t="str">
        <f>IF(Table1[[#This Row],[SAMPLE ID]]="","",CONCATENATE('Sample information'!B$16,"-",Table1[[#This Row],[SAMPLE ID]]))</f>
        <v/>
      </c>
      <c r="C248" s="29" t="s">
        <v>85</v>
      </c>
      <c r="D248" s="106" t="s">
        <v>150</v>
      </c>
      <c r="E248" s="28"/>
      <c r="F248" s="28"/>
      <c r="G248" s="28"/>
      <c r="H248" s="19"/>
      <c r="I248" s="28"/>
      <c r="J248" s="28"/>
      <c r="K248" s="17">
        <v>0</v>
      </c>
      <c r="L248" s="17">
        <v>0</v>
      </c>
      <c r="M248" s="127"/>
      <c r="N248" s="127" t="str">
        <f>IF(Table1[[#This Row],[SAMPLE ID]]="","",Table1[[#This Row],[VOLUME]])</f>
        <v/>
      </c>
      <c r="O248" s="127" t="str">
        <f>IF(Table1[[#This Row],[SAMPLE ID]]="","",Table1[[#This Row],[CONCENTRATION]]*Table1[[#This Row],[VOLUME]])</f>
        <v/>
      </c>
      <c r="P248" s="127" t="s">
        <v>380</v>
      </c>
      <c r="Q248" s="128" t="s">
        <v>22</v>
      </c>
      <c r="R248" s="127" t="str">
        <f>IF(Table1[[#This Row],[SAMPLE ID]]="","",CONCATENATE('Sample information'!$B$16,"_",Table1[[#This Row],[PLATE]],"_org_",Table1[[#This Row],[DATE SAMPLE DELIVERY]]))</f>
        <v/>
      </c>
      <c r="S248" s="102" t="str">
        <f>IF(Table1[[#This Row],[DATE SAMPLE DELIVERY]]="","",(CONCATENATE(20,LEFT(Table1[[#This Row],[DATE SAMPLE DELIVERY]],2),"-",MID(Table1[[#This Row],[DATE SAMPLE DELIVERY]],3,2),"-",RIGHT(Table1[[#This Row],[DATE SAMPLE DELIVERY]],2))))</f>
        <v/>
      </c>
      <c r="T248" s="106" t="s">
        <v>206</v>
      </c>
      <c r="U248" s="127"/>
      <c r="V248" s="100"/>
      <c r="W248" s="127"/>
      <c r="X248" s="127"/>
      <c r="Y248" s="127"/>
      <c r="Z248" s="100"/>
      <c r="AA248" s="101"/>
      <c r="AB248" s="127"/>
      <c r="AC248" s="130"/>
      <c r="AD248" s="100"/>
      <c r="AE248" s="127"/>
      <c r="AF248" s="127"/>
      <c r="AG248" s="127"/>
      <c r="AH248" s="127"/>
      <c r="AI248" s="6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row>
    <row r="249" spans="1:60" s="106" customFormat="1" ht="15">
      <c r="A249" s="59" t="str">
        <f>IF(Table1[[#This Row],[SAMPLE ID]]="","",CONCATENATE('Sample information'!B$16," #",RIGHT(Table1[[#This Row],[PLATE]],LEN(Table1[[#This Row],[PLATE]])-2)," ",Table1[[#This Row],[DATE SAMPLE DELIVERY]]))</f>
        <v/>
      </c>
      <c r="B249" s="59" t="str">
        <f>IF(Table1[[#This Row],[SAMPLE ID]]="","",CONCATENATE('Sample information'!B$16,"-",Table1[[#This Row],[SAMPLE ID]]))</f>
        <v/>
      </c>
      <c r="C249" s="29" t="s">
        <v>86</v>
      </c>
      <c r="D249" s="106" t="s">
        <v>150</v>
      </c>
      <c r="E249" s="28"/>
      <c r="F249" s="28"/>
      <c r="G249" s="28"/>
      <c r="H249" s="19"/>
      <c r="I249" s="28"/>
      <c r="J249" s="28"/>
      <c r="K249" s="17">
        <v>0</v>
      </c>
      <c r="L249" s="17">
        <v>0</v>
      </c>
      <c r="M249" s="127"/>
      <c r="N249" s="127" t="str">
        <f>IF(Table1[[#This Row],[SAMPLE ID]]="","",Table1[[#This Row],[VOLUME]])</f>
        <v/>
      </c>
      <c r="O249" s="127" t="str">
        <f>IF(Table1[[#This Row],[SAMPLE ID]]="","",Table1[[#This Row],[CONCENTRATION]]*Table1[[#This Row],[VOLUME]])</f>
        <v/>
      </c>
      <c r="P249" s="127" t="s">
        <v>380</v>
      </c>
      <c r="Q249" s="128" t="s">
        <v>22</v>
      </c>
      <c r="R249" s="127" t="str">
        <f>IF(Table1[[#This Row],[SAMPLE ID]]="","",CONCATENATE('Sample information'!$B$16,"_",Table1[[#This Row],[PLATE]],"_org_",Table1[[#This Row],[DATE SAMPLE DELIVERY]]))</f>
        <v/>
      </c>
      <c r="S249" s="102" t="str">
        <f>IF(Table1[[#This Row],[DATE SAMPLE DELIVERY]]="","",(CONCATENATE(20,LEFT(Table1[[#This Row],[DATE SAMPLE DELIVERY]],2),"-",MID(Table1[[#This Row],[DATE SAMPLE DELIVERY]],3,2),"-",RIGHT(Table1[[#This Row],[DATE SAMPLE DELIVERY]],2))))</f>
        <v/>
      </c>
      <c r="T249" s="106" t="s">
        <v>206</v>
      </c>
      <c r="U249" s="127"/>
      <c r="V249" s="100"/>
      <c r="W249" s="127"/>
      <c r="X249" s="127"/>
      <c r="Y249" s="127"/>
      <c r="Z249" s="100"/>
      <c r="AA249" s="101"/>
      <c r="AB249" s="127"/>
      <c r="AC249" s="130"/>
      <c r="AD249" s="100"/>
      <c r="AE249" s="127"/>
      <c r="AF249" s="127"/>
      <c r="AG249" s="127"/>
      <c r="AH249" s="127"/>
      <c r="AI249" s="6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row>
    <row r="250" spans="1:60" s="106" customFormat="1" ht="15">
      <c r="A250" s="59" t="str">
        <f>IF(Table1[[#This Row],[SAMPLE ID]]="","",CONCATENATE('Sample information'!B$16," #",RIGHT(Table1[[#This Row],[PLATE]],LEN(Table1[[#This Row],[PLATE]])-2)," ",Table1[[#This Row],[DATE SAMPLE DELIVERY]]))</f>
        <v/>
      </c>
      <c r="B250" s="59" t="str">
        <f>IF(Table1[[#This Row],[SAMPLE ID]]="","",CONCATENATE('Sample information'!B$16,"-",Table1[[#This Row],[SAMPLE ID]]))</f>
        <v/>
      </c>
      <c r="C250" s="29" t="s">
        <v>87</v>
      </c>
      <c r="D250" s="106" t="s">
        <v>150</v>
      </c>
      <c r="E250" s="28"/>
      <c r="F250" s="28"/>
      <c r="G250" s="28"/>
      <c r="H250" s="19"/>
      <c r="I250" s="28"/>
      <c r="J250" s="28"/>
      <c r="K250" s="17">
        <v>0</v>
      </c>
      <c r="L250" s="17">
        <v>0</v>
      </c>
      <c r="M250" s="127"/>
      <c r="N250" s="127" t="str">
        <f>IF(Table1[[#This Row],[SAMPLE ID]]="","",Table1[[#This Row],[VOLUME]])</f>
        <v/>
      </c>
      <c r="O250" s="127" t="str">
        <f>IF(Table1[[#This Row],[SAMPLE ID]]="","",Table1[[#This Row],[CONCENTRATION]]*Table1[[#This Row],[VOLUME]])</f>
        <v/>
      </c>
      <c r="P250" s="127" t="s">
        <v>380</v>
      </c>
      <c r="Q250" s="128" t="s">
        <v>22</v>
      </c>
      <c r="R250" s="127" t="str">
        <f>IF(Table1[[#This Row],[SAMPLE ID]]="","",CONCATENATE('Sample information'!$B$16,"_",Table1[[#This Row],[PLATE]],"_org_",Table1[[#This Row],[DATE SAMPLE DELIVERY]]))</f>
        <v/>
      </c>
      <c r="S250" s="102" t="str">
        <f>IF(Table1[[#This Row],[DATE SAMPLE DELIVERY]]="","",(CONCATENATE(20,LEFT(Table1[[#This Row],[DATE SAMPLE DELIVERY]],2),"-",MID(Table1[[#This Row],[DATE SAMPLE DELIVERY]],3,2),"-",RIGHT(Table1[[#This Row],[DATE SAMPLE DELIVERY]],2))))</f>
        <v/>
      </c>
      <c r="T250" s="106" t="s">
        <v>206</v>
      </c>
      <c r="U250" s="127"/>
      <c r="V250" s="100"/>
      <c r="W250" s="127"/>
      <c r="X250" s="127"/>
      <c r="Y250" s="127"/>
      <c r="Z250" s="100"/>
      <c r="AA250" s="101"/>
      <c r="AB250" s="127"/>
      <c r="AC250" s="130"/>
      <c r="AD250" s="100"/>
      <c r="AE250" s="127"/>
      <c r="AF250" s="127"/>
      <c r="AG250" s="127"/>
      <c r="AH250" s="127"/>
      <c r="AI250" s="6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row>
    <row r="251" spans="1:60" s="106" customFormat="1" ht="15">
      <c r="A251" s="59" t="str">
        <f>IF(Table1[[#This Row],[SAMPLE ID]]="","",CONCATENATE('Sample information'!B$16," #",RIGHT(Table1[[#This Row],[PLATE]],LEN(Table1[[#This Row],[PLATE]])-2)," ",Table1[[#This Row],[DATE SAMPLE DELIVERY]]))</f>
        <v/>
      </c>
      <c r="B251" s="59" t="str">
        <f>IF(Table1[[#This Row],[SAMPLE ID]]="","",CONCATENATE('Sample information'!B$16,"-",Table1[[#This Row],[SAMPLE ID]]))</f>
        <v/>
      </c>
      <c r="C251" s="29" t="s">
        <v>88</v>
      </c>
      <c r="D251" s="106" t="s">
        <v>150</v>
      </c>
      <c r="E251" s="28"/>
      <c r="F251" s="28"/>
      <c r="G251" s="28"/>
      <c r="H251" s="19"/>
      <c r="I251" s="28"/>
      <c r="J251" s="28"/>
      <c r="K251" s="17">
        <v>0</v>
      </c>
      <c r="L251" s="17">
        <v>0</v>
      </c>
      <c r="M251" s="127"/>
      <c r="N251" s="127" t="str">
        <f>IF(Table1[[#This Row],[SAMPLE ID]]="","",Table1[[#This Row],[VOLUME]])</f>
        <v/>
      </c>
      <c r="O251" s="127" t="str">
        <f>IF(Table1[[#This Row],[SAMPLE ID]]="","",Table1[[#This Row],[CONCENTRATION]]*Table1[[#This Row],[VOLUME]])</f>
        <v/>
      </c>
      <c r="P251" s="127" t="s">
        <v>380</v>
      </c>
      <c r="Q251" s="128" t="s">
        <v>22</v>
      </c>
      <c r="R251" s="127" t="str">
        <f>IF(Table1[[#This Row],[SAMPLE ID]]="","",CONCATENATE('Sample information'!$B$16,"_",Table1[[#This Row],[PLATE]],"_org_",Table1[[#This Row],[DATE SAMPLE DELIVERY]]))</f>
        <v/>
      </c>
      <c r="S251" s="102" t="str">
        <f>IF(Table1[[#This Row],[DATE SAMPLE DELIVERY]]="","",(CONCATENATE(20,LEFT(Table1[[#This Row],[DATE SAMPLE DELIVERY]],2),"-",MID(Table1[[#This Row],[DATE SAMPLE DELIVERY]],3,2),"-",RIGHT(Table1[[#This Row],[DATE SAMPLE DELIVERY]],2))))</f>
        <v/>
      </c>
      <c r="T251" s="106" t="s">
        <v>206</v>
      </c>
      <c r="U251" s="127"/>
      <c r="V251" s="100"/>
      <c r="W251" s="127"/>
      <c r="X251" s="127"/>
      <c r="Y251" s="127"/>
      <c r="Z251" s="100"/>
      <c r="AA251" s="101"/>
      <c r="AB251" s="127"/>
      <c r="AC251" s="130"/>
      <c r="AD251" s="100"/>
      <c r="AE251" s="127"/>
      <c r="AF251" s="127"/>
      <c r="AG251" s="127"/>
      <c r="AH251" s="127"/>
      <c r="AI251" s="6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row>
    <row r="252" spans="1:60" s="106" customFormat="1" ht="15">
      <c r="A252" s="59" t="str">
        <f>IF(Table1[[#This Row],[SAMPLE ID]]="","",CONCATENATE('Sample information'!B$16," #",RIGHT(Table1[[#This Row],[PLATE]],LEN(Table1[[#This Row],[PLATE]])-2)," ",Table1[[#This Row],[DATE SAMPLE DELIVERY]]))</f>
        <v/>
      </c>
      <c r="B252" s="59" t="str">
        <f>IF(Table1[[#This Row],[SAMPLE ID]]="","",CONCATENATE('Sample information'!B$16,"-",Table1[[#This Row],[SAMPLE ID]]))</f>
        <v/>
      </c>
      <c r="C252" s="29" t="s">
        <v>89</v>
      </c>
      <c r="D252" s="106" t="s">
        <v>150</v>
      </c>
      <c r="E252" s="28"/>
      <c r="F252" s="28"/>
      <c r="G252" s="28"/>
      <c r="H252" s="19"/>
      <c r="I252" s="28"/>
      <c r="J252" s="28"/>
      <c r="K252" s="17">
        <v>0</v>
      </c>
      <c r="L252" s="17">
        <v>0</v>
      </c>
      <c r="M252" s="127"/>
      <c r="N252" s="127" t="str">
        <f>IF(Table1[[#This Row],[SAMPLE ID]]="","",Table1[[#This Row],[VOLUME]])</f>
        <v/>
      </c>
      <c r="O252" s="127" t="str">
        <f>IF(Table1[[#This Row],[SAMPLE ID]]="","",Table1[[#This Row],[CONCENTRATION]]*Table1[[#This Row],[VOLUME]])</f>
        <v/>
      </c>
      <c r="P252" s="127" t="s">
        <v>380</v>
      </c>
      <c r="Q252" s="128" t="s">
        <v>22</v>
      </c>
      <c r="R252" s="127" t="str">
        <f>IF(Table1[[#This Row],[SAMPLE ID]]="","",CONCATENATE('Sample information'!$B$16,"_",Table1[[#This Row],[PLATE]],"_org_",Table1[[#This Row],[DATE SAMPLE DELIVERY]]))</f>
        <v/>
      </c>
      <c r="S252" s="102" t="str">
        <f>IF(Table1[[#This Row],[DATE SAMPLE DELIVERY]]="","",(CONCATENATE(20,LEFT(Table1[[#This Row],[DATE SAMPLE DELIVERY]],2),"-",MID(Table1[[#This Row],[DATE SAMPLE DELIVERY]],3,2),"-",RIGHT(Table1[[#This Row],[DATE SAMPLE DELIVERY]],2))))</f>
        <v/>
      </c>
      <c r="T252" s="106" t="s">
        <v>206</v>
      </c>
      <c r="U252" s="127"/>
      <c r="V252" s="100"/>
      <c r="W252" s="127"/>
      <c r="X252" s="127"/>
      <c r="Y252" s="127"/>
      <c r="Z252" s="100"/>
      <c r="AA252" s="101"/>
      <c r="AB252" s="127"/>
      <c r="AC252" s="130"/>
      <c r="AD252" s="100"/>
      <c r="AE252" s="127"/>
      <c r="AF252" s="127"/>
      <c r="AG252" s="127"/>
      <c r="AH252" s="127"/>
      <c r="AI252" s="6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row>
    <row r="253" spans="1:60" s="106" customFormat="1" ht="15">
      <c r="A253" s="59" t="str">
        <f>IF(Table1[[#This Row],[SAMPLE ID]]="","",CONCATENATE('Sample information'!B$16," #",RIGHT(Table1[[#This Row],[PLATE]],LEN(Table1[[#This Row],[PLATE]])-2)," ",Table1[[#This Row],[DATE SAMPLE DELIVERY]]))</f>
        <v/>
      </c>
      <c r="B253" s="59" t="str">
        <f>IF(Table1[[#This Row],[SAMPLE ID]]="","",CONCATENATE('Sample information'!B$16,"-",Table1[[#This Row],[SAMPLE ID]]))</f>
        <v/>
      </c>
      <c r="C253" s="29" t="s">
        <v>90</v>
      </c>
      <c r="D253" s="106" t="s">
        <v>150</v>
      </c>
      <c r="E253" s="28"/>
      <c r="F253" s="28"/>
      <c r="G253" s="28"/>
      <c r="H253" s="19"/>
      <c r="I253" s="28"/>
      <c r="J253" s="28"/>
      <c r="K253" s="17">
        <v>0</v>
      </c>
      <c r="L253" s="17">
        <v>0</v>
      </c>
      <c r="M253" s="127"/>
      <c r="N253" s="127" t="str">
        <f>IF(Table1[[#This Row],[SAMPLE ID]]="","",Table1[[#This Row],[VOLUME]])</f>
        <v/>
      </c>
      <c r="O253" s="127" t="str">
        <f>IF(Table1[[#This Row],[SAMPLE ID]]="","",Table1[[#This Row],[CONCENTRATION]]*Table1[[#This Row],[VOLUME]])</f>
        <v/>
      </c>
      <c r="P253" s="127" t="s">
        <v>380</v>
      </c>
      <c r="Q253" s="128" t="s">
        <v>22</v>
      </c>
      <c r="R253" s="127" t="str">
        <f>IF(Table1[[#This Row],[SAMPLE ID]]="","",CONCATENATE('Sample information'!$B$16,"_",Table1[[#This Row],[PLATE]],"_org_",Table1[[#This Row],[DATE SAMPLE DELIVERY]]))</f>
        <v/>
      </c>
      <c r="S253" s="102" t="str">
        <f>IF(Table1[[#This Row],[DATE SAMPLE DELIVERY]]="","",(CONCATENATE(20,LEFT(Table1[[#This Row],[DATE SAMPLE DELIVERY]],2),"-",MID(Table1[[#This Row],[DATE SAMPLE DELIVERY]],3,2),"-",RIGHT(Table1[[#This Row],[DATE SAMPLE DELIVERY]],2))))</f>
        <v/>
      </c>
      <c r="T253" s="106" t="s">
        <v>206</v>
      </c>
      <c r="U253" s="127"/>
      <c r="V253" s="100"/>
      <c r="W253" s="127"/>
      <c r="X253" s="127"/>
      <c r="Y253" s="127"/>
      <c r="Z253" s="100"/>
      <c r="AA253" s="101"/>
      <c r="AB253" s="127"/>
      <c r="AC253" s="130"/>
      <c r="AD253" s="100"/>
      <c r="AE253" s="127"/>
      <c r="AF253" s="127"/>
      <c r="AG253" s="127"/>
      <c r="AH253" s="127"/>
      <c r="AI253" s="6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row>
    <row r="254" spans="1:60" s="106" customFormat="1" ht="15">
      <c r="A254" s="59" t="str">
        <f>IF(Table1[[#This Row],[SAMPLE ID]]="","",CONCATENATE('Sample information'!B$16," #",RIGHT(Table1[[#This Row],[PLATE]],LEN(Table1[[#This Row],[PLATE]])-2)," ",Table1[[#This Row],[DATE SAMPLE DELIVERY]]))</f>
        <v/>
      </c>
      <c r="B254" s="59" t="str">
        <f>IF(Table1[[#This Row],[SAMPLE ID]]="","",CONCATENATE('Sample information'!B$16,"-",Table1[[#This Row],[SAMPLE ID]]))</f>
        <v/>
      </c>
      <c r="C254" s="29" t="s">
        <v>91</v>
      </c>
      <c r="D254" s="106" t="s">
        <v>150</v>
      </c>
      <c r="E254" s="28"/>
      <c r="F254" s="28"/>
      <c r="G254" s="28"/>
      <c r="H254" s="19"/>
      <c r="I254" s="28"/>
      <c r="J254" s="28"/>
      <c r="K254" s="17">
        <v>0</v>
      </c>
      <c r="L254" s="17">
        <v>0</v>
      </c>
      <c r="M254" s="127"/>
      <c r="N254" s="127" t="str">
        <f>IF(Table1[[#This Row],[SAMPLE ID]]="","",Table1[[#This Row],[VOLUME]])</f>
        <v/>
      </c>
      <c r="O254" s="127" t="str">
        <f>IF(Table1[[#This Row],[SAMPLE ID]]="","",Table1[[#This Row],[CONCENTRATION]]*Table1[[#This Row],[VOLUME]])</f>
        <v/>
      </c>
      <c r="P254" s="127" t="s">
        <v>380</v>
      </c>
      <c r="Q254" s="128" t="s">
        <v>22</v>
      </c>
      <c r="R254" s="127" t="str">
        <f>IF(Table1[[#This Row],[SAMPLE ID]]="","",CONCATENATE('Sample information'!$B$16,"_",Table1[[#This Row],[PLATE]],"_org_",Table1[[#This Row],[DATE SAMPLE DELIVERY]]))</f>
        <v/>
      </c>
      <c r="S254" s="102" t="str">
        <f>IF(Table1[[#This Row],[DATE SAMPLE DELIVERY]]="","",(CONCATENATE(20,LEFT(Table1[[#This Row],[DATE SAMPLE DELIVERY]],2),"-",MID(Table1[[#This Row],[DATE SAMPLE DELIVERY]],3,2),"-",RIGHT(Table1[[#This Row],[DATE SAMPLE DELIVERY]],2))))</f>
        <v/>
      </c>
      <c r="T254" s="106" t="s">
        <v>206</v>
      </c>
      <c r="U254" s="127"/>
      <c r="V254" s="100"/>
      <c r="W254" s="127"/>
      <c r="X254" s="127"/>
      <c r="Y254" s="127"/>
      <c r="Z254" s="100"/>
      <c r="AA254" s="101"/>
      <c r="AB254" s="127"/>
      <c r="AC254" s="130"/>
      <c r="AD254" s="100"/>
      <c r="AE254" s="127"/>
      <c r="AF254" s="127"/>
      <c r="AG254" s="127"/>
      <c r="AH254" s="127"/>
      <c r="AI254" s="6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row>
    <row r="255" spans="1:60" s="106" customFormat="1" ht="15">
      <c r="A255" s="59" t="str">
        <f>IF(Table1[[#This Row],[SAMPLE ID]]="","",CONCATENATE('Sample information'!B$16," #",RIGHT(Table1[[#This Row],[PLATE]],LEN(Table1[[#This Row],[PLATE]])-2)," ",Table1[[#This Row],[DATE SAMPLE DELIVERY]]))</f>
        <v/>
      </c>
      <c r="B255" s="59" t="str">
        <f>IF(Table1[[#This Row],[SAMPLE ID]]="","",CONCATENATE('Sample information'!B$16,"-",Table1[[#This Row],[SAMPLE ID]]))</f>
        <v/>
      </c>
      <c r="C255" s="29" t="s">
        <v>92</v>
      </c>
      <c r="D255" s="106" t="s">
        <v>150</v>
      </c>
      <c r="E255" s="28"/>
      <c r="F255" s="28"/>
      <c r="G255" s="28"/>
      <c r="H255" s="19"/>
      <c r="I255" s="28"/>
      <c r="J255" s="28"/>
      <c r="K255" s="17">
        <v>0</v>
      </c>
      <c r="L255" s="17">
        <v>0</v>
      </c>
      <c r="M255" s="127"/>
      <c r="N255" s="127" t="str">
        <f>IF(Table1[[#This Row],[SAMPLE ID]]="","",Table1[[#This Row],[VOLUME]])</f>
        <v/>
      </c>
      <c r="O255" s="127" t="str">
        <f>IF(Table1[[#This Row],[SAMPLE ID]]="","",Table1[[#This Row],[CONCENTRATION]]*Table1[[#This Row],[VOLUME]])</f>
        <v/>
      </c>
      <c r="P255" s="127" t="s">
        <v>380</v>
      </c>
      <c r="Q255" s="128" t="s">
        <v>22</v>
      </c>
      <c r="R255" s="127" t="str">
        <f>IF(Table1[[#This Row],[SAMPLE ID]]="","",CONCATENATE('Sample information'!$B$16,"_",Table1[[#This Row],[PLATE]],"_org_",Table1[[#This Row],[DATE SAMPLE DELIVERY]]))</f>
        <v/>
      </c>
      <c r="S255" s="102" t="str">
        <f>IF(Table1[[#This Row],[DATE SAMPLE DELIVERY]]="","",(CONCATENATE(20,LEFT(Table1[[#This Row],[DATE SAMPLE DELIVERY]],2),"-",MID(Table1[[#This Row],[DATE SAMPLE DELIVERY]],3,2),"-",RIGHT(Table1[[#This Row],[DATE SAMPLE DELIVERY]],2))))</f>
        <v/>
      </c>
      <c r="T255" s="106" t="s">
        <v>206</v>
      </c>
      <c r="U255" s="127"/>
      <c r="V255" s="100"/>
      <c r="W255" s="127"/>
      <c r="X255" s="127"/>
      <c r="Y255" s="127"/>
      <c r="Z255" s="100"/>
      <c r="AA255" s="101"/>
      <c r="AB255" s="127"/>
      <c r="AC255" s="130"/>
      <c r="AD255" s="100"/>
      <c r="AE255" s="127"/>
      <c r="AF255" s="127"/>
      <c r="AG255" s="127"/>
      <c r="AH255" s="127"/>
      <c r="AI255" s="6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row>
    <row r="256" spans="1:60" s="106" customFormat="1" ht="15">
      <c r="A256" s="59" t="str">
        <f>IF(Table1[[#This Row],[SAMPLE ID]]="","",CONCATENATE('Sample information'!B$16," #",RIGHT(Table1[[#This Row],[PLATE]],LEN(Table1[[#This Row],[PLATE]])-2)," ",Table1[[#This Row],[DATE SAMPLE DELIVERY]]))</f>
        <v/>
      </c>
      <c r="B256" s="59" t="str">
        <f>IF(Table1[[#This Row],[SAMPLE ID]]="","",CONCATENATE('Sample information'!B$16,"-",Table1[[#This Row],[SAMPLE ID]]))</f>
        <v/>
      </c>
      <c r="C256" s="29" t="s">
        <v>93</v>
      </c>
      <c r="D256" s="106" t="s">
        <v>150</v>
      </c>
      <c r="E256" s="28"/>
      <c r="F256" s="28"/>
      <c r="G256" s="28"/>
      <c r="H256" s="19"/>
      <c r="I256" s="28"/>
      <c r="J256" s="28"/>
      <c r="K256" s="17">
        <v>0</v>
      </c>
      <c r="L256" s="17">
        <v>0</v>
      </c>
      <c r="M256" s="127"/>
      <c r="N256" s="127" t="str">
        <f>IF(Table1[[#This Row],[SAMPLE ID]]="","",Table1[[#This Row],[VOLUME]])</f>
        <v/>
      </c>
      <c r="O256" s="127" t="str">
        <f>IF(Table1[[#This Row],[SAMPLE ID]]="","",Table1[[#This Row],[CONCENTRATION]]*Table1[[#This Row],[VOLUME]])</f>
        <v/>
      </c>
      <c r="P256" s="127" t="s">
        <v>380</v>
      </c>
      <c r="Q256" s="128" t="s">
        <v>22</v>
      </c>
      <c r="R256" s="127" t="str">
        <f>IF(Table1[[#This Row],[SAMPLE ID]]="","",CONCATENATE('Sample information'!$B$16,"_",Table1[[#This Row],[PLATE]],"_org_",Table1[[#This Row],[DATE SAMPLE DELIVERY]]))</f>
        <v/>
      </c>
      <c r="S256" s="102" t="str">
        <f>IF(Table1[[#This Row],[DATE SAMPLE DELIVERY]]="","",(CONCATENATE(20,LEFT(Table1[[#This Row],[DATE SAMPLE DELIVERY]],2),"-",MID(Table1[[#This Row],[DATE SAMPLE DELIVERY]],3,2),"-",RIGHT(Table1[[#This Row],[DATE SAMPLE DELIVERY]],2))))</f>
        <v/>
      </c>
      <c r="T256" s="106" t="s">
        <v>206</v>
      </c>
      <c r="U256" s="127"/>
      <c r="V256" s="100"/>
      <c r="W256" s="127"/>
      <c r="X256" s="127"/>
      <c r="Y256" s="127"/>
      <c r="Z256" s="100"/>
      <c r="AA256" s="101"/>
      <c r="AB256" s="127"/>
      <c r="AC256" s="130"/>
      <c r="AD256" s="100"/>
      <c r="AE256" s="127"/>
      <c r="AF256" s="127"/>
      <c r="AG256" s="127"/>
      <c r="AH256" s="127"/>
      <c r="AI256" s="6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row>
    <row r="257" spans="1:60" s="106" customFormat="1" ht="15">
      <c r="A257" s="59" t="str">
        <f>IF(Table1[[#This Row],[SAMPLE ID]]="","",CONCATENATE('Sample information'!B$16," #",RIGHT(Table1[[#This Row],[PLATE]],LEN(Table1[[#This Row],[PLATE]])-2)," ",Table1[[#This Row],[DATE SAMPLE DELIVERY]]))</f>
        <v/>
      </c>
      <c r="B257" s="59" t="str">
        <f>IF(Table1[[#This Row],[SAMPLE ID]]="","",CONCATENATE('Sample information'!B$16,"-",Table1[[#This Row],[SAMPLE ID]]))</f>
        <v/>
      </c>
      <c r="C257" s="29" t="s">
        <v>94</v>
      </c>
      <c r="D257" s="106" t="s">
        <v>150</v>
      </c>
      <c r="E257" s="28"/>
      <c r="F257" s="28"/>
      <c r="G257" s="28"/>
      <c r="H257" s="19"/>
      <c r="I257" s="28"/>
      <c r="J257" s="28"/>
      <c r="K257" s="17">
        <v>0</v>
      </c>
      <c r="L257" s="17">
        <v>0</v>
      </c>
      <c r="M257" s="127"/>
      <c r="N257" s="127" t="str">
        <f>IF(Table1[[#This Row],[SAMPLE ID]]="","",Table1[[#This Row],[VOLUME]])</f>
        <v/>
      </c>
      <c r="O257" s="127" t="str">
        <f>IF(Table1[[#This Row],[SAMPLE ID]]="","",Table1[[#This Row],[CONCENTRATION]]*Table1[[#This Row],[VOLUME]])</f>
        <v/>
      </c>
      <c r="P257" s="127" t="s">
        <v>380</v>
      </c>
      <c r="Q257" s="128" t="s">
        <v>22</v>
      </c>
      <c r="R257" s="127" t="str">
        <f>IF(Table1[[#This Row],[SAMPLE ID]]="","",CONCATENATE('Sample information'!$B$16,"_",Table1[[#This Row],[PLATE]],"_org_",Table1[[#This Row],[DATE SAMPLE DELIVERY]]))</f>
        <v/>
      </c>
      <c r="S257" s="102" t="str">
        <f>IF(Table1[[#This Row],[DATE SAMPLE DELIVERY]]="","",(CONCATENATE(20,LEFT(Table1[[#This Row],[DATE SAMPLE DELIVERY]],2),"-",MID(Table1[[#This Row],[DATE SAMPLE DELIVERY]],3,2),"-",RIGHT(Table1[[#This Row],[DATE SAMPLE DELIVERY]],2))))</f>
        <v/>
      </c>
      <c r="T257" s="106" t="s">
        <v>206</v>
      </c>
      <c r="U257" s="127"/>
      <c r="V257" s="100"/>
      <c r="W257" s="127"/>
      <c r="X257" s="127"/>
      <c r="Y257" s="127"/>
      <c r="Z257" s="100"/>
      <c r="AA257" s="101"/>
      <c r="AB257" s="127"/>
      <c r="AC257" s="130"/>
      <c r="AD257" s="100"/>
      <c r="AE257" s="127"/>
      <c r="AF257" s="127"/>
      <c r="AG257" s="127"/>
      <c r="AH257" s="127"/>
      <c r="AI257" s="6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row>
    <row r="258" spans="1:60" s="106" customFormat="1" ht="15">
      <c r="A258" s="59" t="str">
        <f>IF(Table1[[#This Row],[SAMPLE ID]]="","",CONCATENATE('Sample information'!B$16," #",RIGHT(Table1[[#This Row],[PLATE]],LEN(Table1[[#This Row],[PLATE]])-2)," ",Table1[[#This Row],[DATE SAMPLE DELIVERY]]))</f>
        <v/>
      </c>
      <c r="B258" s="59" t="str">
        <f>IF(Table1[[#This Row],[SAMPLE ID]]="","",CONCATENATE('Sample information'!B$16,"-",Table1[[#This Row],[SAMPLE ID]]))</f>
        <v/>
      </c>
      <c r="C258" s="29" t="s">
        <v>95</v>
      </c>
      <c r="D258" s="106" t="s">
        <v>150</v>
      </c>
      <c r="E258" s="28"/>
      <c r="F258" s="28"/>
      <c r="G258" s="28"/>
      <c r="H258" s="19"/>
      <c r="I258" s="28"/>
      <c r="J258" s="28"/>
      <c r="K258" s="17">
        <v>0</v>
      </c>
      <c r="L258" s="17">
        <v>0</v>
      </c>
      <c r="M258" s="127"/>
      <c r="N258" s="127" t="str">
        <f>IF(Table1[[#This Row],[SAMPLE ID]]="","",Table1[[#This Row],[VOLUME]])</f>
        <v/>
      </c>
      <c r="O258" s="127" t="str">
        <f>IF(Table1[[#This Row],[SAMPLE ID]]="","",Table1[[#This Row],[CONCENTRATION]]*Table1[[#This Row],[VOLUME]])</f>
        <v/>
      </c>
      <c r="P258" s="127" t="s">
        <v>380</v>
      </c>
      <c r="Q258" s="128" t="s">
        <v>22</v>
      </c>
      <c r="R258" s="127" t="str">
        <f>IF(Table1[[#This Row],[SAMPLE ID]]="","",CONCATENATE('Sample information'!$B$16,"_",Table1[[#This Row],[PLATE]],"_org_",Table1[[#This Row],[DATE SAMPLE DELIVERY]]))</f>
        <v/>
      </c>
      <c r="S258" s="102" t="str">
        <f>IF(Table1[[#This Row],[DATE SAMPLE DELIVERY]]="","",(CONCATENATE(20,LEFT(Table1[[#This Row],[DATE SAMPLE DELIVERY]],2),"-",MID(Table1[[#This Row],[DATE SAMPLE DELIVERY]],3,2),"-",RIGHT(Table1[[#This Row],[DATE SAMPLE DELIVERY]],2))))</f>
        <v/>
      </c>
      <c r="T258" s="106" t="s">
        <v>206</v>
      </c>
      <c r="U258" s="127"/>
      <c r="V258" s="100"/>
      <c r="W258" s="127"/>
      <c r="X258" s="127"/>
      <c r="Y258" s="127"/>
      <c r="Z258" s="100"/>
      <c r="AA258" s="101"/>
      <c r="AB258" s="127"/>
      <c r="AC258" s="130"/>
      <c r="AD258" s="100"/>
      <c r="AE258" s="127"/>
      <c r="AF258" s="127"/>
      <c r="AG258" s="127"/>
      <c r="AH258" s="127"/>
      <c r="AI258" s="6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row>
    <row r="259" spans="1:60" s="106" customFormat="1" ht="15">
      <c r="A259" s="59" t="str">
        <f>IF(Table1[[#This Row],[SAMPLE ID]]="","",CONCATENATE('Sample information'!B$16," #",RIGHT(Table1[[#This Row],[PLATE]],LEN(Table1[[#This Row],[PLATE]])-2)," ",Table1[[#This Row],[DATE SAMPLE DELIVERY]]))</f>
        <v/>
      </c>
      <c r="B259" s="59" t="str">
        <f>IF(Table1[[#This Row],[SAMPLE ID]]="","",CONCATENATE('Sample information'!B$16,"-",Table1[[#This Row],[SAMPLE ID]]))</f>
        <v/>
      </c>
      <c r="C259" s="29" t="s">
        <v>96</v>
      </c>
      <c r="D259" s="106" t="s">
        <v>150</v>
      </c>
      <c r="E259" s="28"/>
      <c r="F259" s="28"/>
      <c r="G259" s="28"/>
      <c r="H259" s="19"/>
      <c r="I259" s="28"/>
      <c r="J259" s="28"/>
      <c r="K259" s="17">
        <v>0</v>
      </c>
      <c r="L259" s="17">
        <v>0</v>
      </c>
      <c r="M259" s="127"/>
      <c r="N259" s="127" t="str">
        <f>IF(Table1[[#This Row],[SAMPLE ID]]="","",Table1[[#This Row],[VOLUME]])</f>
        <v/>
      </c>
      <c r="O259" s="127" t="str">
        <f>IF(Table1[[#This Row],[SAMPLE ID]]="","",Table1[[#This Row],[CONCENTRATION]]*Table1[[#This Row],[VOLUME]])</f>
        <v/>
      </c>
      <c r="P259" s="127" t="s">
        <v>380</v>
      </c>
      <c r="Q259" s="128" t="s">
        <v>22</v>
      </c>
      <c r="R259" s="127" t="str">
        <f>IF(Table1[[#This Row],[SAMPLE ID]]="","",CONCATENATE('Sample information'!$B$16,"_",Table1[[#This Row],[PLATE]],"_org_",Table1[[#This Row],[DATE SAMPLE DELIVERY]]))</f>
        <v/>
      </c>
      <c r="S259" s="102" t="str">
        <f>IF(Table1[[#This Row],[DATE SAMPLE DELIVERY]]="","",(CONCATENATE(20,LEFT(Table1[[#This Row],[DATE SAMPLE DELIVERY]],2),"-",MID(Table1[[#This Row],[DATE SAMPLE DELIVERY]],3,2),"-",RIGHT(Table1[[#This Row],[DATE SAMPLE DELIVERY]],2))))</f>
        <v/>
      </c>
      <c r="T259" s="106" t="s">
        <v>206</v>
      </c>
      <c r="U259" s="127"/>
      <c r="V259" s="100"/>
      <c r="W259" s="127"/>
      <c r="X259" s="127"/>
      <c r="Y259" s="127"/>
      <c r="Z259" s="100"/>
      <c r="AA259" s="101"/>
      <c r="AB259" s="127"/>
      <c r="AC259" s="130"/>
      <c r="AD259" s="100"/>
      <c r="AE259" s="127"/>
      <c r="AF259" s="127"/>
      <c r="AG259" s="127"/>
      <c r="AH259" s="127"/>
      <c r="AI259" s="6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row>
    <row r="260" spans="1:60" s="106" customFormat="1" ht="15">
      <c r="A260" s="59" t="str">
        <f>IF(Table1[[#This Row],[SAMPLE ID]]="","",CONCATENATE('Sample information'!B$16," #",RIGHT(Table1[[#This Row],[PLATE]],LEN(Table1[[#This Row],[PLATE]])-2)," ",Table1[[#This Row],[DATE SAMPLE DELIVERY]]))</f>
        <v/>
      </c>
      <c r="B260" s="59" t="str">
        <f>IF(Table1[[#This Row],[SAMPLE ID]]="","",CONCATENATE('Sample information'!B$16,"-",Table1[[#This Row],[SAMPLE ID]]))</f>
        <v/>
      </c>
      <c r="C260" s="29" t="s">
        <v>97</v>
      </c>
      <c r="D260" s="106" t="s">
        <v>150</v>
      </c>
      <c r="E260" s="28"/>
      <c r="F260" s="28"/>
      <c r="G260" s="28"/>
      <c r="H260" s="19"/>
      <c r="I260" s="28"/>
      <c r="J260" s="28"/>
      <c r="K260" s="17">
        <v>0</v>
      </c>
      <c r="L260" s="17">
        <v>0</v>
      </c>
      <c r="M260" s="127"/>
      <c r="N260" s="127" t="str">
        <f>IF(Table1[[#This Row],[SAMPLE ID]]="","",Table1[[#This Row],[VOLUME]])</f>
        <v/>
      </c>
      <c r="O260" s="127" t="str">
        <f>IF(Table1[[#This Row],[SAMPLE ID]]="","",Table1[[#This Row],[CONCENTRATION]]*Table1[[#This Row],[VOLUME]])</f>
        <v/>
      </c>
      <c r="P260" s="127" t="s">
        <v>380</v>
      </c>
      <c r="Q260" s="128" t="s">
        <v>22</v>
      </c>
      <c r="R260" s="127" t="str">
        <f>IF(Table1[[#This Row],[SAMPLE ID]]="","",CONCATENATE('Sample information'!$B$16,"_",Table1[[#This Row],[PLATE]],"_org_",Table1[[#This Row],[DATE SAMPLE DELIVERY]]))</f>
        <v/>
      </c>
      <c r="S260" s="102" t="str">
        <f>IF(Table1[[#This Row],[DATE SAMPLE DELIVERY]]="","",(CONCATENATE(20,LEFT(Table1[[#This Row],[DATE SAMPLE DELIVERY]],2),"-",MID(Table1[[#This Row],[DATE SAMPLE DELIVERY]],3,2),"-",RIGHT(Table1[[#This Row],[DATE SAMPLE DELIVERY]],2))))</f>
        <v/>
      </c>
      <c r="T260" s="106" t="s">
        <v>206</v>
      </c>
      <c r="U260" s="127"/>
      <c r="V260" s="100"/>
      <c r="W260" s="127"/>
      <c r="X260" s="127"/>
      <c r="Y260" s="127"/>
      <c r="Z260" s="100"/>
      <c r="AA260" s="101"/>
      <c r="AB260" s="127"/>
      <c r="AC260" s="130"/>
      <c r="AD260" s="100"/>
      <c r="AE260" s="127"/>
      <c r="AF260" s="127"/>
      <c r="AG260" s="127"/>
      <c r="AH260" s="127"/>
      <c r="AI260" s="6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row>
    <row r="261" spans="1:60" s="106" customFormat="1" ht="15">
      <c r="A261" s="59" t="str">
        <f>IF(Table1[[#This Row],[SAMPLE ID]]="","",CONCATENATE('Sample information'!B$16," #",RIGHT(Table1[[#This Row],[PLATE]],LEN(Table1[[#This Row],[PLATE]])-2)," ",Table1[[#This Row],[DATE SAMPLE DELIVERY]]))</f>
        <v/>
      </c>
      <c r="B261" s="59" t="str">
        <f>IF(Table1[[#This Row],[SAMPLE ID]]="","",CONCATENATE('Sample information'!B$16,"-",Table1[[#This Row],[SAMPLE ID]]))</f>
        <v/>
      </c>
      <c r="C261" s="29" t="s">
        <v>98</v>
      </c>
      <c r="D261" s="106" t="s">
        <v>150</v>
      </c>
      <c r="E261" s="28"/>
      <c r="F261" s="28"/>
      <c r="G261" s="28"/>
      <c r="H261" s="19"/>
      <c r="I261" s="28"/>
      <c r="J261" s="28"/>
      <c r="K261" s="17">
        <v>0</v>
      </c>
      <c r="L261" s="17">
        <v>0</v>
      </c>
      <c r="M261" s="127"/>
      <c r="N261" s="127" t="str">
        <f>IF(Table1[[#This Row],[SAMPLE ID]]="","",Table1[[#This Row],[VOLUME]])</f>
        <v/>
      </c>
      <c r="O261" s="127" t="str">
        <f>IF(Table1[[#This Row],[SAMPLE ID]]="","",Table1[[#This Row],[CONCENTRATION]]*Table1[[#This Row],[VOLUME]])</f>
        <v/>
      </c>
      <c r="P261" s="127" t="s">
        <v>380</v>
      </c>
      <c r="Q261" s="128" t="s">
        <v>22</v>
      </c>
      <c r="R261" s="127" t="str">
        <f>IF(Table1[[#This Row],[SAMPLE ID]]="","",CONCATENATE('Sample information'!$B$16,"_",Table1[[#This Row],[PLATE]],"_org_",Table1[[#This Row],[DATE SAMPLE DELIVERY]]))</f>
        <v/>
      </c>
      <c r="S261" s="102" t="str">
        <f>IF(Table1[[#This Row],[DATE SAMPLE DELIVERY]]="","",(CONCATENATE(20,LEFT(Table1[[#This Row],[DATE SAMPLE DELIVERY]],2),"-",MID(Table1[[#This Row],[DATE SAMPLE DELIVERY]],3,2),"-",RIGHT(Table1[[#This Row],[DATE SAMPLE DELIVERY]],2))))</f>
        <v/>
      </c>
      <c r="T261" s="106" t="s">
        <v>206</v>
      </c>
      <c r="U261" s="127"/>
      <c r="V261" s="100"/>
      <c r="W261" s="127"/>
      <c r="X261" s="127"/>
      <c r="Y261" s="127"/>
      <c r="Z261" s="100"/>
      <c r="AA261" s="101"/>
      <c r="AB261" s="127"/>
      <c r="AC261" s="130"/>
      <c r="AD261" s="100"/>
      <c r="AE261" s="127"/>
      <c r="AF261" s="127"/>
      <c r="AG261" s="127"/>
      <c r="AH261" s="127"/>
      <c r="AI261" s="6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row>
    <row r="262" spans="1:60" s="106" customFormat="1" ht="15">
      <c r="A262" s="59" t="str">
        <f>IF(Table1[[#This Row],[SAMPLE ID]]="","",CONCATENATE('Sample information'!B$16," #",RIGHT(Table1[[#This Row],[PLATE]],LEN(Table1[[#This Row],[PLATE]])-2)," ",Table1[[#This Row],[DATE SAMPLE DELIVERY]]))</f>
        <v/>
      </c>
      <c r="B262" s="59" t="str">
        <f>IF(Table1[[#This Row],[SAMPLE ID]]="","",CONCATENATE('Sample information'!B$16,"-",Table1[[#This Row],[SAMPLE ID]]))</f>
        <v/>
      </c>
      <c r="C262" s="29" t="s">
        <v>99</v>
      </c>
      <c r="D262" s="106" t="s">
        <v>150</v>
      </c>
      <c r="E262" s="28"/>
      <c r="F262" s="28"/>
      <c r="G262" s="28"/>
      <c r="H262" s="19"/>
      <c r="I262" s="28"/>
      <c r="J262" s="28"/>
      <c r="K262" s="17">
        <v>0</v>
      </c>
      <c r="L262" s="17">
        <v>0</v>
      </c>
      <c r="M262" s="127"/>
      <c r="N262" s="127" t="str">
        <f>IF(Table1[[#This Row],[SAMPLE ID]]="","",Table1[[#This Row],[VOLUME]])</f>
        <v/>
      </c>
      <c r="O262" s="127" t="str">
        <f>IF(Table1[[#This Row],[SAMPLE ID]]="","",Table1[[#This Row],[CONCENTRATION]]*Table1[[#This Row],[VOLUME]])</f>
        <v/>
      </c>
      <c r="P262" s="127" t="s">
        <v>380</v>
      </c>
      <c r="Q262" s="128" t="s">
        <v>22</v>
      </c>
      <c r="R262" s="127" t="str">
        <f>IF(Table1[[#This Row],[SAMPLE ID]]="","",CONCATENATE('Sample information'!$B$16,"_",Table1[[#This Row],[PLATE]],"_org_",Table1[[#This Row],[DATE SAMPLE DELIVERY]]))</f>
        <v/>
      </c>
      <c r="S262" s="102" t="str">
        <f>IF(Table1[[#This Row],[DATE SAMPLE DELIVERY]]="","",(CONCATENATE(20,LEFT(Table1[[#This Row],[DATE SAMPLE DELIVERY]],2),"-",MID(Table1[[#This Row],[DATE SAMPLE DELIVERY]],3,2),"-",RIGHT(Table1[[#This Row],[DATE SAMPLE DELIVERY]],2))))</f>
        <v/>
      </c>
      <c r="T262" s="106" t="s">
        <v>206</v>
      </c>
      <c r="U262" s="127"/>
      <c r="V262" s="100"/>
      <c r="W262" s="127"/>
      <c r="X262" s="127"/>
      <c r="Y262" s="127"/>
      <c r="Z262" s="100"/>
      <c r="AA262" s="101"/>
      <c r="AB262" s="127"/>
      <c r="AC262" s="130"/>
      <c r="AD262" s="100"/>
      <c r="AE262" s="127"/>
      <c r="AF262" s="127"/>
      <c r="AG262" s="127"/>
      <c r="AH262" s="127"/>
      <c r="AI262" s="6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row>
    <row r="263" spans="1:60" s="106" customFormat="1" ht="15">
      <c r="A263" s="59" t="str">
        <f>IF(Table1[[#This Row],[SAMPLE ID]]="","",CONCATENATE('Sample information'!B$16," #",RIGHT(Table1[[#This Row],[PLATE]],LEN(Table1[[#This Row],[PLATE]])-2)," ",Table1[[#This Row],[DATE SAMPLE DELIVERY]]))</f>
        <v/>
      </c>
      <c r="B263" s="59" t="str">
        <f>IF(Table1[[#This Row],[SAMPLE ID]]="","",CONCATENATE('Sample information'!B$16,"-",Table1[[#This Row],[SAMPLE ID]]))</f>
        <v/>
      </c>
      <c r="C263" s="29" t="s">
        <v>100</v>
      </c>
      <c r="D263" s="106" t="s">
        <v>150</v>
      </c>
      <c r="E263" s="28"/>
      <c r="F263" s="28"/>
      <c r="G263" s="28"/>
      <c r="H263" s="19"/>
      <c r="I263" s="28"/>
      <c r="J263" s="28"/>
      <c r="K263" s="17">
        <v>0</v>
      </c>
      <c r="L263" s="17">
        <v>0</v>
      </c>
      <c r="M263" s="127"/>
      <c r="N263" s="127" t="str">
        <f>IF(Table1[[#This Row],[SAMPLE ID]]="","",Table1[[#This Row],[VOLUME]])</f>
        <v/>
      </c>
      <c r="O263" s="127" t="str">
        <f>IF(Table1[[#This Row],[SAMPLE ID]]="","",Table1[[#This Row],[CONCENTRATION]]*Table1[[#This Row],[VOLUME]])</f>
        <v/>
      </c>
      <c r="P263" s="127" t="s">
        <v>380</v>
      </c>
      <c r="Q263" s="128" t="s">
        <v>22</v>
      </c>
      <c r="R263" s="127" t="str">
        <f>IF(Table1[[#This Row],[SAMPLE ID]]="","",CONCATENATE('Sample information'!$B$16,"_",Table1[[#This Row],[PLATE]],"_org_",Table1[[#This Row],[DATE SAMPLE DELIVERY]]))</f>
        <v/>
      </c>
      <c r="S263" s="102" t="str">
        <f>IF(Table1[[#This Row],[DATE SAMPLE DELIVERY]]="","",(CONCATENATE(20,LEFT(Table1[[#This Row],[DATE SAMPLE DELIVERY]],2),"-",MID(Table1[[#This Row],[DATE SAMPLE DELIVERY]],3,2),"-",RIGHT(Table1[[#This Row],[DATE SAMPLE DELIVERY]],2))))</f>
        <v/>
      </c>
      <c r="T263" s="106" t="s">
        <v>206</v>
      </c>
      <c r="U263" s="127"/>
      <c r="V263" s="100"/>
      <c r="W263" s="127"/>
      <c r="X263" s="127"/>
      <c r="Y263" s="127"/>
      <c r="Z263" s="100"/>
      <c r="AA263" s="101"/>
      <c r="AB263" s="127"/>
      <c r="AC263" s="130"/>
      <c r="AD263" s="100"/>
      <c r="AE263" s="127"/>
      <c r="AF263" s="127"/>
      <c r="AG263" s="127"/>
      <c r="AH263" s="127"/>
      <c r="AI263" s="6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row>
    <row r="264" spans="1:60" s="106" customFormat="1" ht="15">
      <c r="A264" s="59" t="str">
        <f>IF(Table1[[#This Row],[SAMPLE ID]]="","",CONCATENATE('Sample information'!B$16," #",RIGHT(Table1[[#This Row],[PLATE]],LEN(Table1[[#This Row],[PLATE]])-2)," ",Table1[[#This Row],[DATE SAMPLE DELIVERY]]))</f>
        <v/>
      </c>
      <c r="B264" s="59" t="str">
        <f>IF(Table1[[#This Row],[SAMPLE ID]]="","",CONCATENATE('Sample information'!B$16,"-",Table1[[#This Row],[SAMPLE ID]]))</f>
        <v/>
      </c>
      <c r="C264" s="29" t="s">
        <v>101</v>
      </c>
      <c r="D264" s="106" t="s">
        <v>150</v>
      </c>
      <c r="E264" s="28"/>
      <c r="F264" s="28"/>
      <c r="G264" s="28"/>
      <c r="H264" s="19"/>
      <c r="I264" s="28"/>
      <c r="J264" s="28"/>
      <c r="K264" s="17">
        <v>0</v>
      </c>
      <c r="L264" s="17">
        <v>0</v>
      </c>
      <c r="M264" s="127"/>
      <c r="N264" s="127" t="str">
        <f>IF(Table1[[#This Row],[SAMPLE ID]]="","",Table1[[#This Row],[VOLUME]])</f>
        <v/>
      </c>
      <c r="O264" s="127" t="str">
        <f>IF(Table1[[#This Row],[SAMPLE ID]]="","",Table1[[#This Row],[CONCENTRATION]]*Table1[[#This Row],[VOLUME]])</f>
        <v/>
      </c>
      <c r="P264" s="127" t="s">
        <v>380</v>
      </c>
      <c r="Q264" s="128" t="s">
        <v>22</v>
      </c>
      <c r="R264" s="127" t="str">
        <f>IF(Table1[[#This Row],[SAMPLE ID]]="","",CONCATENATE('Sample information'!$B$16,"_",Table1[[#This Row],[PLATE]],"_org_",Table1[[#This Row],[DATE SAMPLE DELIVERY]]))</f>
        <v/>
      </c>
      <c r="S264" s="102" t="str">
        <f>IF(Table1[[#This Row],[DATE SAMPLE DELIVERY]]="","",(CONCATENATE(20,LEFT(Table1[[#This Row],[DATE SAMPLE DELIVERY]],2),"-",MID(Table1[[#This Row],[DATE SAMPLE DELIVERY]],3,2),"-",RIGHT(Table1[[#This Row],[DATE SAMPLE DELIVERY]],2))))</f>
        <v/>
      </c>
      <c r="T264" s="106" t="s">
        <v>206</v>
      </c>
      <c r="U264" s="127"/>
      <c r="V264" s="100"/>
      <c r="W264" s="127"/>
      <c r="X264" s="127"/>
      <c r="Y264" s="127"/>
      <c r="Z264" s="100"/>
      <c r="AA264" s="101"/>
      <c r="AB264" s="127"/>
      <c r="AC264" s="130"/>
      <c r="AD264" s="100"/>
      <c r="AE264" s="127"/>
      <c r="AF264" s="127"/>
      <c r="AG264" s="127"/>
      <c r="AH264" s="127"/>
      <c r="AI264" s="6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row>
    <row r="265" spans="1:60" s="106" customFormat="1" ht="15">
      <c r="A265" s="59" t="str">
        <f>IF(Table1[[#This Row],[SAMPLE ID]]="","",CONCATENATE('Sample information'!B$16," #",RIGHT(Table1[[#This Row],[PLATE]],LEN(Table1[[#This Row],[PLATE]])-2)," ",Table1[[#This Row],[DATE SAMPLE DELIVERY]]))</f>
        <v/>
      </c>
      <c r="B265" s="59" t="str">
        <f>IF(Table1[[#This Row],[SAMPLE ID]]="","",CONCATENATE('Sample information'!B$16,"-",Table1[[#This Row],[SAMPLE ID]]))</f>
        <v/>
      </c>
      <c r="C265" s="29" t="s">
        <v>102</v>
      </c>
      <c r="D265" s="106" t="s">
        <v>150</v>
      </c>
      <c r="E265" s="28"/>
      <c r="F265" s="28"/>
      <c r="G265" s="28"/>
      <c r="H265" s="19"/>
      <c r="I265" s="28"/>
      <c r="J265" s="28"/>
      <c r="K265" s="17">
        <v>0</v>
      </c>
      <c r="L265" s="17">
        <v>0</v>
      </c>
      <c r="M265" s="127"/>
      <c r="N265" s="127" t="str">
        <f>IF(Table1[[#This Row],[SAMPLE ID]]="","",Table1[[#This Row],[VOLUME]])</f>
        <v/>
      </c>
      <c r="O265" s="127" t="str">
        <f>IF(Table1[[#This Row],[SAMPLE ID]]="","",Table1[[#This Row],[CONCENTRATION]]*Table1[[#This Row],[VOLUME]])</f>
        <v/>
      </c>
      <c r="P265" s="127" t="s">
        <v>380</v>
      </c>
      <c r="Q265" s="128" t="s">
        <v>22</v>
      </c>
      <c r="R265" s="127" t="str">
        <f>IF(Table1[[#This Row],[SAMPLE ID]]="","",CONCATENATE('Sample information'!$B$16,"_",Table1[[#This Row],[PLATE]],"_org_",Table1[[#This Row],[DATE SAMPLE DELIVERY]]))</f>
        <v/>
      </c>
      <c r="S265" s="102" t="str">
        <f>IF(Table1[[#This Row],[DATE SAMPLE DELIVERY]]="","",(CONCATENATE(20,LEFT(Table1[[#This Row],[DATE SAMPLE DELIVERY]],2),"-",MID(Table1[[#This Row],[DATE SAMPLE DELIVERY]],3,2),"-",RIGHT(Table1[[#This Row],[DATE SAMPLE DELIVERY]],2))))</f>
        <v/>
      </c>
      <c r="T265" s="106" t="s">
        <v>206</v>
      </c>
      <c r="U265" s="127"/>
      <c r="V265" s="100"/>
      <c r="W265" s="127"/>
      <c r="X265" s="127"/>
      <c r="Y265" s="127"/>
      <c r="Z265" s="100"/>
      <c r="AA265" s="101"/>
      <c r="AB265" s="127"/>
      <c r="AC265" s="130"/>
      <c r="AD265" s="100"/>
      <c r="AE265" s="127"/>
      <c r="AF265" s="127"/>
      <c r="AG265" s="127"/>
      <c r="AH265" s="127"/>
      <c r="AI265" s="6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row>
    <row r="266" spans="1:60" s="106" customFormat="1" ht="15">
      <c r="A266" s="59" t="str">
        <f>IF(Table1[[#This Row],[SAMPLE ID]]="","",CONCATENATE('Sample information'!B$16," #",RIGHT(Table1[[#This Row],[PLATE]],LEN(Table1[[#This Row],[PLATE]])-2)," ",Table1[[#This Row],[DATE SAMPLE DELIVERY]]))</f>
        <v/>
      </c>
      <c r="B266" s="59" t="str">
        <f>IF(Table1[[#This Row],[SAMPLE ID]]="","",CONCATENATE('Sample information'!B$16,"-",Table1[[#This Row],[SAMPLE ID]]))</f>
        <v/>
      </c>
      <c r="C266" s="29" t="s">
        <v>103</v>
      </c>
      <c r="D266" s="106" t="s">
        <v>150</v>
      </c>
      <c r="E266" s="28"/>
      <c r="F266" s="28"/>
      <c r="G266" s="28"/>
      <c r="H266" s="19"/>
      <c r="I266" s="28"/>
      <c r="J266" s="28"/>
      <c r="K266" s="17">
        <v>0</v>
      </c>
      <c r="L266" s="17">
        <v>0</v>
      </c>
      <c r="M266" s="127"/>
      <c r="N266" s="127" t="str">
        <f>IF(Table1[[#This Row],[SAMPLE ID]]="","",Table1[[#This Row],[VOLUME]])</f>
        <v/>
      </c>
      <c r="O266" s="127" t="str">
        <f>IF(Table1[[#This Row],[SAMPLE ID]]="","",Table1[[#This Row],[CONCENTRATION]]*Table1[[#This Row],[VOLUME]])</f>
        <v/>
      </c>
      <c r="P266" s="127" t="s">
        <v>380</v>
      </c>
      <c r="Q266" s="128" t="s">
        <v>22</v>
      </c>
      <c r="R266" s="127" t="str">
        <f>IF(Table1[[#This Row],[SAMPLE ID]]="","",CONCATENATE('Sample information'!$B$16,"_",Table1[[#This Row],[PLATE]],"_org_",Table1[[#This Row],[DATE SAMPLE DELIVERY]]))</f>
        <v/>
      </c>
      <c r="S266" s="102" t="str">
        <f>IF(Table1[[#This Row],[DATE SAMPLE DELIVERY]]="","",(CONCATENATE(20,LEFT(Table1[[#This Row],[DATE SAMPLE DELIVERY]],2),"-",MID(Table1[[#This Row],[DATE SAMPLE DELIVERY]],3,2),"-",RIGHT(Table1[[#This Row],[DATE SAMPLE DELIVERY]],2))))</f>
        <v/>
      </c>
      <c r="T266" s="106" t="s">
        <v>206</v>
      </c>
      <c r="U266" s="127"/>
      <c r="V266" s="100"/>
      <c r="W266" s="127"/>
      <c r="X266" s="127"/>
      <c r="Y266" s="127"/>
      <c r="Z266" s="100"/>
      <c r="AA266" s="101"/>
      <c r="AB266" s="127"/>
      <c r="AC266" s="130"/>
      <c r="AD266" s="100"/>
      <c r="AE266" s="127"/>
      <c r="AF266" s="127"/>
      <c r="AG266" s="127"/>
      <c r="AH266" s="127"/>
      <c r="AI266" s="6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row>
    <row r="267" spans="1:60" s="106" customFormat="1" ht="15">
      <c r="A267" s="59" t="str">
        <f>IF(Table1[[#This Row],[SAMPLE ID]]="","",CONCATENATE('Sample information'!B$16," #",RIGHT(Table1[[#This Row],[PLATE]],LEN(Table1[[#This Row],[PLATE]])-2)," ",Table1[[#This Row],[DATE SAMPLE DELIVERY]]))</f>
        <v/>
      </c>
      <c r="B267" s="59" t="str">
        <f>IF(Table1[[#This Row],[SAMPLE ID]]="","",CONCATENATE('Sample information'!B$16,"-",Table1[[#This Row],[SAMPLE ID]]))</f>
        <v/>
      </c>
      <c r="C267" s="29" t="s">
        <v>104</v>
      </c>
      <c r="D267" s="106" t="s">
        <v>150</v>
      </c>
      <c r="E267" s="28"/>
      <c r="F267" s="28"/>
      <c r="G267" s="28"/>
      <c r="H267" s="19"/>
      <c r="I267" s="28"/>
      <c r="J267" s="28"/>
      <c r="K267" s="17">
        <v>0</v>
      </c>
      <c r="L267" s="17">
        <v>0</v>
      </c>
      <c r="M267" s="127"/>
      <c r="N267" s="127" t="str">
        <f>IF(Table1[[#This Row],[SAMPLE ID]]="","",Table1[[#This Row],[VOLUME]])</f>
        <v/>
      </c>
      <c r="O267" s="127" t="str">
        <f>IF(Table1[[#This Row],[SAMPLE ID]]="","",Table1[[#This Row],[CONCENTRATION]]*Table1[[#This Row],[VOLUME]])</f>
        <v/>
      </c>
      <c r="P267" s="127" t="s">
        <v>380</v>
      </c>
      <c r="Q267" s="128" t="s">
        <v>22</v>
      </c>
      <c r="R267" s="127" t="str">
        <f>IF(Table1[[#This Row],[SAMPLE ID]]="","",CONCATENATE('Sample information'!$B$16,"_",Table1[[#This Row],[PLATE]],"_org_",Table1[[#This Row],[DATE SAMPLE DELIVERY]]))</f>
        <v/>
      </c>
      <c r="S267" s="102" t="str">
        <f>IF(Table1[[#This Row],[DATE SAMPLE DELIVERY]]="","",(CONCATENATE(20,LEFT(Table1[[#This Row],[DATE SAMPLE DELIVERY]],2),"-",MID(Table1[[#This Row],[DATE SAMPLE DELIVERY]],3,2),"-",RIGHT(Table1[[#This Row],[DATE SAMPLE DELIVERY]],2))))</f>
        <v/>
      </c>
      <c r="T267" s="106" t="s">
        <v>206</v>
      </c>
      <c r="U267" s="127"/>
      <c r="V267" s="100"/>
      <c r="W267" s="127"/>
      <c r="X267" s="127"/>
      <c r="Y267" s="127"/>
      <c r="Z267" s="100"/>
      <c r="AA267" s="101"/>
      <c r="AB267" s="127"/>
      <c r="AC267" s="130"/>
      <c r="AD267" s="100"/>
      <c r="AE267" s="127"/>
      <c r="AF267" s="127"/>
      <c r="AG267" s="127"/>
      <c r="AH267" s="127"/>
      <c r="AI267" s="6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row>
    <row r="268" spans="1:60" s="106" customFormat="1" ht="15">
      <c r="A268" s="59" t="str">
        <f>IF(Table1[[#This Row],[SAMPLE ID]]="","",CONCATENATE('Sample information'!B$16," #",RIGHT(Table1[[#This Row],[PLATE]],LEN(Table1[[#This Row],[PLATE]])-2)," ",Table1[[#This Row],[DATE SAMPLE DELIVERY]]))</f>
        <v/>
      </c>
      <c r="B268" s="59" t="str">
        <f>IF(Table1[[#This Row],[SAMPLE ID]]="","",CONCATENATE('Sample information'!B$16,"-",Table1[[#This Row],[SAMPLE ID]]))</f>
        <v/>
      </c>
      <c r="C268" s="29" t="s">
        <v>105</v>
      </c>
      <c r="D268" s="106" t="s">
        <v>150</v>
      </c>
      <c r="E268" s="28"/>
      <c r="F268" s="28"/>
      <c r="G268" s="28"/>
      <c r="H268" s="19"/>
      <c r="I268" s="28"/>
      <c r="J268" s="28"/>
      <c r="K268" s="17">
        <v>0</v>
      </c>
      <c r="L268" s="17">
        <v>0</v>
      </c>
      <c r="M268" s="127"/>
      <c r="N268" s="127" t="str">
        <f>IF(Table1[[#This Row],[SAMPLE ID]]="","",Table1[[#This Row],[VOLUME]])</f>
        <v/>
      </c>
      <c r="O268" s="127" t="str">
        <f>IF(Table1[[#This Row],[SAMPLE ID]]="","",Table1[[#This Row],[CONCENTRATION]]*Table1[[#This Row],[VOLUME]])</f>
        <v/>
      </c>
      <c r="P268" s="127" t="s">
        <v>380</v>
      </c>
      <c r="Q268" s="128" t="s">
        <v>22</v>
      </c>
      <c r="R268" s="127" t="str">
        <f>IF(Table1[[#This Row],[SAMPLE ID]]="","",CONCATENATE('Sample information'!$B$16,"_",Table1[[#This Row],[PLATE]],"_org_",Table1[[#This Row],[DATE SAMPLE DELIVERY]]))</f>
        <v/>
      </c>
      <c r="S268" s="102" t="str">
        <f>IF(Table1[[#This Row],[DATE SAMPLE DELIVERY]]="","",(CONCATENATE(20,LEFT(Table1[[#This Row],[DATE SAMPLE DELIVERY]],2),"-",MID(Table1[[#This Row],[DATE SAMPLE DELIVERY]],3,2),"-",RIGHT(Table1[[#This Row],[DATE SAMPLE DELIVERY]],2))))</f>
        <v/>
      </c>
      <c r="T268" s="106" t="s">
        <v>206</v>
      </c>
      <c r="U268" s="127"/>
      <c r="V268" s="100"/>
      <c r="W268" s="127"/>
      <c r="X268" s="127"/>
      <c r="Y268" s="127"/>
      <c r="Z268" s="100"/>
      <c r="AA268" s="101"/>
      <c r="AB268" s="127"/>
      <c r="AC268" s="130"/>
      <c r="AD268" s="100"/>
      <c r="AE268" s="127"/>
      <c r="AF268" s="127"/>
      <c r="AG268" s="127"/>
      <c r="AH268" s="127"/>
      <c r="AI268" s="6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row>
    <row r="269" spans="1:60" s="106" customFormat="1" ht="15">
      <c r="A269" s="59" t="str">
        <f>IF(Table1[[#This Row],[SAMPLE ID]]="","",CONCATENATE('Sample information'!B$16," #",RIGHT(Table1[[#This Row],[PLATE]],LEN(Table1[[#This Row],[PLATE]])-2)," ",Table1[[#This Row],[DATE SAMPLE DELIVERY]]))</f>
        <v/>
      </c>
      <c r="B269" s="59" t="str">
        <f>IF(Table1[[#This Row],[SAMPLE ID]]="","",CONCATENATE('Sample information'!B$16,"-",Table1[[#This Row],[SAMPLE ID]]))</f>
        <v/>
      </c>
      <c r="C269" s="29" t="s">
        <v>106</v>
      </c>
      <c r="D269" s="106" t="s">
        <v>150</v>
      </c>
      <c r="E269" s="28"/>
      <c r="F269" s="28"/>
      <c r="G269" s="28"/>
      <c r="H269" s="19"/>
      <c r="I269" s="28"/>
      <c r="J269" s="28"/>
      <c r="K269" s="17">
        <v>0</v>
      </c>
      <c r="L269" s="17">
        <v>0</v>
      </c>
      <c r="M269" s="127"/>
      <c r="N269" s="127" t="str">
        <f>IF(Table1[[#This Row],[SAMPLE ID]]="","",Table1[[#This Row],[VOLUME]])</f>
        <v/>
      </c>
      <c r="O269" s="127" t="str">
        <f>IF(Table1[[#This Row],[SAMPLE ID]]="","",Table1[[#This Row],[CONCENTRATION]]*Table1[[#This Row],[VOLUME]])</f>
        <v/>
      </c>
      <c r="P269" s="127" t="s">
        <v>380</v>
      </c>
      <c r="Q269" s="128" t="s">
        <v>22</v>
      </c>
      <c r="R269" s="127" t="str">
        <f>IF(Table1[[#This Row],[SAMPLE ID]]="","",CONCATENATE('Sample information'!$B$16,"_",Table1[[#This Row],[PLATE]],"_org_",Table1[[#This Row],[DATE SAMPLE DELIVERY]]))</f>
        <v/>
      </c>
      <c r="S269" s="102" t="str">
        <f>IF(Table1[[#This Row],[DATE SAMPLE DELIVERY]]="","",(CONCATENATE(20,LEFT(Table1[[#This Row],[DATE SAMPLE DELIVERY]],2),"-",MID(Table1[[#This Row],[DATE SAMPLE DELIVERY]],3,2),"-",RIGHT(Table1[[#This Row],[DATE SAMPLE DELIVERY]],2))))</f>
        <v/>
      </c>
      <c r="T269" s="106" t="s">
        <v>206</v>
      </c>
      <c r="U269" s="127"/>
      <c r="V269" s="100"/>
      <c r="W269" s="127"/>
      <c r="X269" s="127"/>
      <c r="Y269" s="127"/>
      <c r="Z269" s="100"/>
      <c r="AA269" s="101"/>
      <c r="AB269" s="127"/>
      <c r="AC269" s="130"/>
      <c r="AD269" s="100"/>
      <c r="AE269" s="127"/>
      <c r="AF269" s="127"/>
      <c r="AG269" s="127"/>
      <c r="AH269" s="127"/>
      <c r="AI269" s="6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row>
    <row r="270" spans="1:60" s="106" customFormat="1" ht="15">
      <c r="A270" s="59" t="str">
        <f>IF(Table1[[#This Row],[SAMPLE ID]]="","",CONCATENATE('Sample information'!B$16," #",RIGHT(Table1[[#This Row],[PLATE]],LEN(Table1[[#This Row],[PLATE]])-2)," ",Table1[[#This Row],[DATE SAMPLE DELIVERY]]))</f>
        <v/>
      </c>
      <c r="B270" s="59" t="str">
        <f>IF(Table1[[#This Row],[SAMPLE ID]]="","",CONCATENATE('Sample information'!B$16,"-",Table1[[#This Row],[SAMPLE ID]]))</f>
        <v/>
      </c>
      <c r="C270" s="29" t="s">
        <v>107</v>
      </c>
      <c r="D270" s="106" t="s">
        <v>150</v>
      </c>
      <c r="E270" s="28"/>
      <c r="F270" s="28"/>
      <c r="G270" s="28"/>
      <c r="H270" s="19"/>
      <c r="I270" s="28"/>
      <c r="J270" s="28"/>
      <c r="K270" s="17">
        <v>0</v>
      </c>
      <c r="L270" s="17">
        <v>0</v>
      </c>
      <c r="M270" s="127"/>
      <c r="N270" s="127" t="str">
        <f>IF(Table1[[#This Row],[SAMPLE ID]]="","",Table1[[#This Row],[VOLUME]])</f>
        <v/>
      </c>
      <c r="O270" s="127" t="str">
        <f>IF(Table1[[#This Row],[SAMPLE ID]]="","",Table1[[#This Row],[CONCENTRATION]]*Table1[[#This Row],[VOLUME]])</f>
        <v/>
      </c>
      <c r="P270" s="127" t="s">
        <v>380</v>
      </c>
      <c r="Q270" s="128" t="s">
        <v>22</v>
      </c>
      <c r="R270" s="127" t="str">
        <f>IF(Table1[[#This Row],[SAMPLE ID]]="","",CONCATENATE('Sample information'!$B$16,"_",Table1[[#This Row],[PLATE]],"_org_",Table1[[#This Row],[DATE SAMPLE DELIVERY]]))</f>
        <v/>
      </c>
      <c r="S270" s="102" t="str">
        <f>IF(Table1[[#This Row],[DATE SAMPLE DELIVERY]]="","",(CONCATENATE(20,LEFT(Table1[[#This Row],[DATE SAMPLE DELIVERY]],2),"-",MID(Table1[[#This Row],[DATE SAMPLE DELIVERY]],3,2),"-",RIGHT(Table1[[#This Row],[DATE SAMPLE DELIVERY]],2))))</f>
        <v/>
      </c>
      <c r="T270" s="106" t="s">
        <v>206</v>
      </c>
      <c r="U270" s="127"/>
      <c r="V270" s="100"/>
      <c r="W270" s="127"/>
      <c r="X270" s="127"/>
      <c r="Y270" s="127"/>
      <c r="Z270" s="100"/>
      <c r="AA270" s="101"/>
      <c r="AB270" s="127"/>
      <c r="AC270" s="130"/>
      <c r="AD270" s="100"/>
      <c r="AE270" s="127"/>
      <c r="AF270" s="127"/>
      <c r="AG270" s="127"/>
      <c r="AH270" s="127"/>
      <c r="AI270" s="6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row>
    <row r="271" spans="1:60" s="106" customFormat="1" ht="15">
      <c r="A271" s="59" t="str">
        <f>IF(Table1[[#This Row],[SAMPLE ID]]="","",CONCATENATE('Sample information'!B$16," #",RIGHT(Table1[[#This Row],[PLATE]],LEN(Table1[[#This Row],[PLATE]])-2)," ",Table1[[#This Row],[DATE SAMPLE DELIVERY]]))</f>
        <v/>
      </c>
      <c r="B271" s="59" t="str">
        <f>IF(Table1[[#This Row],[SAMPLE ID]]="","",CONCATENATE('Sample information'!B$16,"-",Table1[[#This Row],[SAMPLE ID]]))</f>
        <v/>
      </c>
      <c r="C271" s="29" t="s">
        <v>108</v>
      </c>
      <c r="D271" s="106" t="s">
        <v>150</v>
      </c>
      <c r="E271" s="28"/>
      <c r="F271" s="28"/>
      <c r="G271" s="28"/>
      <c r="H271" s="19"/>
      <c r="I271" s="28"/>
      <c r="J271" s="28"/>
      <c r="K271" s="17">
        <v>0</v>
      </c>
      <c r="L271" s="17">
        <v>0</v>
      </c>
      <c r="M271" s="127"/>
      <c r="N271" s="127" t="str">
        <f>IF(Table1[[#This Row],[SAMPLE ID]]="","",Table1[[#This Row],[VOLUME]])</f>
        <v/>
      </c>
      <c r="O271" s="127" t="str">
        <f>IF(Table1[[#This Row],[SAMPLE ID]]="","",Table1[[#This Row],[CONCENTRATION]]*Table1[[#This Row],[VOLUME]])</f>
        <v/>
      </c>
      <c r="P271" s="127" t="s">
        <v>380</v>
      </c>
      <c r="Q271" s="128" t="s">
        <v>22</v>
      </c>
      <c r="R271" s="127" t="str">
        <f>IF(Table1[[#This Row],[SAMPLE ID]]="","",CONCATENATE('Sample information'!$B$16,"_",Table1[[#This Row],[PLATE]],"_org_",Table1[[#This Row],[DATE SAMPLE DELIVERY]]))</f>
        <v/>
      </c>
      <c r="S271" s="102" t="str">
        <f>IF(Table1[[#This Row],[DATE SAMPLE DELIVERY]]="","",(CONCATENATE(20,LEFT(Table1[[#This Row],[DATE SAMPLE DELIVERY]],2),"-",MID(Table1[[#This Row],[DATE SAMPLE DELIVERY]],3,2),"-",RIGHT(Table1[[#This Row],[DATE SAMPLE DELIVERY]],2))))</f>
        <v/>
      </c>
      <c r="T271" s="106" t="s">
        <v>206</v>
      </c>
      <c r="U271" s="127"/>
      <c r="V271" s="100"/>
      <c r="W271" s="127"/>
      <c r="X271" s="127"/>
      <c r="Y271" s="127"/>
      <c r="Z271" s="100"/>
      <c r="AA271" s="101"/>
      <c r="AB271" s="127"/>
      <c r="AC271" s="130"/>
      <c r="AD271" s="100"/>
      <c r="AE271" s="127"/>
      <c r="AF271" s="127"/>
      <c r="AG271" s="127"/>
      <c r="AH271" s="127"/>
      <c r="AI271" s="6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row>
    <row r="272" spans="1:60" s="106" customFormat="1" ht="15">
      <c r="A272" s="59" t="str">
        <f>IF(Table1[[#This Row],[SAMPLE ID]]="","",CONCATENATE('Sample information'!B$16," #",RIGHT(Table1[[#This Row],[PLATE]],LEN(Table1[[#This Row],[PLATE]])-2)," ",Table1[[#This Row],[DATE SAMPLE DELIVERY]]))</f>
        <v/>
      </c>
      <c r="B272" s="59" t="str">
        <f>IF(Table1[[#This Row],[SAMPLE ID]]="","",CONCATENATE('Sample information'!B$16,"-",Table1[[#This Row],[SAMPLE ID]]))</f>
        <v/>
      </c>
      <c r="C272" s="29" t="s">
        <v>109</v>
      </c>
      <c r="D272" s="106" t="s">
        <v>150</v>
      </c>
      <c r="E272" s="28"/>
      <c r="F272" s="28"/>
      <c r="G272" s="28"/>
      <c r="H272" s="19"/>
      <c r="I272" s="28"/>
      <c r="J272" s="28"/>
      <c r="K272" s="17">
        <v>0</v>
      </c>
      <c r="L272" s="17">
        <v>0</v>
      </c>
      <c r="M272" s="127"/>
      <c r="N272" s="127" t="str">
        <f>IF(Table1[[#This Row],[SAMPLE ID]]="","",Table1[[#This Row],[VOLUME]])</f>
        <v/>
      </c>
      <c r="O272" s="127" t="str">
        <f>IF(Table1[[#This Row],[SAMPLE ID]]="","",Table1[[#This Row],[CONCENTRATION]]*Table1[[#This Row],[VOLUME]])</f>
        <v/>
      </c>
      <c r="P272" s="127" t="s">
        <v>380</v>
      </c>
      <c r="Q272" s="128" t="s">
        <v>22</v>
      </c>
      <c r="R272" s="127" t="str">
        <f>IF(Table1[[#This Row],[SAMPLE ID]]="","",CONCATENATE('Sample information'!$B$16,"_",Table1[[#This Row],[PLATE]],"_org_",Table1[[#This Row],[DATE SAMPLE DELIVERY]]))</f>
        <v/>
      </c>
      <c r="S272" s="102" t="str">
        <f>IF(Table1[[#This Row],[DATE SAMPLE DELIVERY]]="","",(CONCATENATE(20,LEFT(Table1[[#This Row],[DATE SAMPLE DELIVERY]],2),"-",MID(Table1[[#This Row],[DATE SAMPLE DELIVERY]],3,2),"-",RIGHT(Table1[[#This Row],[DATE SAMPLE DELIVERY]],2))))</f>
        <v/>
      </c>
      <c r="T272" s="106" t="s">
        <v>206</v>
      </c>
      <c r="U272" s="127"/>
      <c r="V272" s="100"/>
      <c r="W272" s="127"/>
      <c r="X272" s="127"/>
      <c r="Y272" s="127"/>
      <c r="Z272" s="100"/>
      <c r="AA272" s="101"/>
      <c r="AB272" s="127"/>
      <c r="AC272" s="130"/>
      <c r="AD272" s="100"/>
      <c r="AE272" s="127"/>
      <c r="AF272" s="127"/>
      <c r="AG272" s="127"/>
      <c r="AH272" s="127"/>
      <c r="AI272" s="6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row>
    <row r="273" spans="1:60" s="106" customFormat="1" ht="15">
      <c r="A273" s="59" t="str">
        <f>IF(Table1[[#This Row],[SAMPLE ID]]="","",CONCATENATE('Sample information'!B$16," #",RIGHT(Table1[[#This Row],[PLATE]],LEN(Table1[[#This Row],[PLATE]])-2)," ",Table1[[#This Row],[DATE SAMPLE DELIVERY]]))</f>
        <v/>
      </c>
      <c r="B273" s="59" t="str">
        <f>IF(Table1[[#This Row],[SAMPLE ID]]="","",CONCATENATE('Sample information'!B$16,"-",Table1[[#This Row],[SAMPLE ID]]))</f>
        <v/>
      </c>
      <c r="C273" s="29" t="s">
        <v>110</v>
      </c>
      <c r="D273" s="106" t="s">
        <v>150</v>
      </c>
      <c r="E273" s="28"/>
      <c r="F273" s="28"/>
      <c r="G273" s="28"/>
      <c r="H273" s="19"/>
      <c r="I273" s="28"/>
      <c r="J273" s="28"/>
      <c r="K273" s="17">
        <v>0</v>
      </c>
      <c r="L273" s="17">
        <v>0</v>
      </c>
      <c r="M273" s="127"/>
      <c r="N273" s="127" t="str">
        <f>IF(Table1[[#This Row],[SAMPLE ID]]="","",Table1[[#This Row],[VOLUME]])</f>
        <v/>
      </c>
      <c r="O273" s="127" t="str">
        <f>IF(Table1[[#This Row],[SAMPLE ID]]="","",Table1[[#This Row],[CONCENTRATION]]*Table1[[#This Row],[VOLUME]])</f>
        <v/>
      </c>
      <c r="P273" s="127" t="s">
        <v>380</v>
      </c>
      <c r="Q273" s="128" t="s">
        <v>22</v>
      </c>
      <c r="R273" s="127" t="str">
        <f>IF(Table1[[#This Row],[SAMPLE ID]]="","",CONCATENATE('Sample information'!$B$16,"_",Table1[[#This Row],[PLATE]],"_org_",Table1[[#This Row],[DATE SAMPLE DELIVERY]]))</f>
        <v/>
      </c>
      <c r="S273" s="102" t="str">
        <f>IF(Table1[[#This Row],[DATE SAMPLE DELIVERY]]="","",(CONCATENATE(20,LEFT(Table1[[#This Row],[DATE SAMPLE DELIVERY]],2),"-",MID(Table1[[#This Row],[DATE SAMPLE DELIVERY]],3,2),"-",RIGHT(Table1[[#This Row],[DATE SAMPLE DELIVERY]],2))))</f>
        <v/>
      </c>
      <c r="T273" s="106" t="s">
        <v>206</v>
      </c>
      <c r="U273" s="127"/>
      <c r="V273" s="100"/>
      <c r="W273" s="127"/>
      <c r="X273" s="127"/>
      <c r="Y273" s="127"/>
      <c r="Z273" s="100"/>
      <c r="AA273" s="101"/>
      <c r="AB273" s="127"/>
      <c r="AC273" s="130"/>
      <c r="AD273" s="100"/>
      <c r="AE273" s="127"/>
      <c r="AF273" s="127"/>
      <c r="AG273" s="127"/>
      <c r="AH273" s="127"/>
      <c r="AI273" s="6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row>
    <row r="274" spans="1:60" s="106" customFormat="1" ht="15">
      <c r="A274" s="59" t="str">
        <f>IF(Table1[[#This Row],[SAMPLE ID]]="","",CONCATENATE('Sample information'!B$16," #",RIGHT(Table1[[#This Row],[PLATE]],LEN(Table1[[#This Row],[PLATE]])-2)," ",Table1[[#This Row],[DATE SAMPLE DELIVERY]]))</f>
        <v/>
      </c>
      <c r="B274" s="59" t="str">
        <f>IF(Table1[[#This Row],[SAMPLE ID]]="","",CONCATENATE('Sample information'!B$16,"-",Table1[[#This Row],[SAMPLE ID]]))</f>
        <v/>
      </c>
      <c r="C274" s="29" t="s">
        <v>111</v>
      </c>
      <c r="D274" s="106" t="s">
        <v>150</v>
      </c>
      <c r="E274" s="28"/>
      <c r="F274" s="28"/>
      <c r="G274" s="28"/>
      <c r="H274" s="19"/>
      <c r="I274" s="28"/>
      <c r="J274" s="28"/>
      <c r="K274" s="17">
        <v>0</v>
      </c>
      <c r="L274" s="17">
        <v>0</v>
      </c>
      <c r="M274" s="127"/>
      <c r="N274" s="127" t="str">
        <f>IF(Table1[[#This Row],[SAMPLE ID]]="","",Table1[[#This Row],[VOLUME]])</f>
        <v/>
      </c>
      <c r="O274" s="127" t="str">
        <f>IF(Table1[[#This Row],[SAMPLE ID]]="","",Table1[[#This Row],[CONCENTRATION]]*Table1[[#This Row],[VOLUME]])</f>
        <v/>
      </c>
      <c r="P274" s="127" t="s">
        <v>380</v>
      </c>
      <c r="Q274" s="128" t="s">
        <v>22</v>
      </c>
      <c r="R274" s="127" t="str">
        <f>IF(Table1[[#This Row],[SAMPLE ID]]="","",CONCATENATE('Sample information'!$B$16,"_",Table1[[#This Row],[PLATE]],"_org_",Table1[[#This Row],[DATE SAMPLE DELIVERY]]))</f>
        <v/>
      </c>
      <c r="S274" s="102" t="str">
        <f>IF(Table1[[#This Row],[DATE SAMPLE DELIVERY]]="","",(CONCATENATE(20,LEFT(Table1[[#This Row],[DATE SAMPLE DELIVERY]],2),"-",MID(Table1[[#This Row],[DATE SAMPLE DELIVERY]],3,2),"-",RIGHT(Table1[[#This Row],[DATE SAMPLE DELIVERY]],2))))</f>
        <v/>
      </c>
      <c r="T274" s="106" t="s">
        <v>206</v>
      </c>
      <c r="U274" s="127"/>
      <c r="V274" s="100"/>
      <c r="W274" s="127"/>
      <c r="X274" s="127"/>
      <c r="Y274" s="127"/>
      <c r="Z274" s="100"/>
      <c r="AA274" s="101"/>
      <c r="AB274" s="127"/>
      <c r="AC274" s="130"/>
      <c r="AD274" s="100"/>
      <c r="AE274" s="127"/>
      <c r="AF274" s="127"/>
      <c r="AG274" s="127"/>
      <c r="AH274" s="127"/>
      <c r="AI274" s="6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row>
    <row r="275" spans="1:60" s="106" customFormat="1" ht="15">
      <c r="A275" s="59" t="str">
        <f>IF(Table1[[#This Row],[SAMPLE ID]]="","",CONCATENATE('Sample information'!B$16," #",RIGHT(Table1[[#This Row],[PLATE]],LEN(Table1[[#This Row],[PLATE]])-2)," ",Table1[[#This Row],[DATE SAMPLE DELIVERY]]))</f>
        <v/>
      </c>
      <c r="B275" s="59" t="str">
        <f>IF(Table1[[#This Row],[SAMPLE ID]]="","",CONCATENATE('Sample information'!B$16,"-",Table1[[#This Row],[SAMPLE ID]]))</f>
        <v/>
      </c>
      <c r="C275" s="29" t="s">
        <v>112</v>
      </c>
      <c r="D275" s="106" t="s">
        <v>150</v>
      </c>
      <c r="E275" s="28"/>
      <c r="F275" s="28"/>
      <c r="G275" s="28"/>
      <c r="H275" s="19"/>
      <c r="I275" s="28"/>
      <c r="J275" s="28"/>
      <c r="K275" s="17">
        <v>0</v>
      </c>
      <c r="L275" s="17">
        <v>0</v>
      </c>
      <c r="M275" s="127"/>
      <c r="N275" s="127" t="str">
        <f>IF(Table1[[#This Row],[SAMPLE ID]]="","",Table1[[#This Row],[VOLUME]])</f>
        <v/>
      </c>
      <c r="O275" s="127" t="str">
        <f>IF(Table1[[#This Row],[SAMPLE ID]]="","",Table1[[#This Row],[CONCENTRATION]]*Table1[[#This Row],[VOLUME]])</f>
        <v/>
      </c>
      <c r="P275" s="127" t="s">
        <v>380</v>
      </c>
      <c r="Q275" s="128" t="s">
        <v>22</v>
      </c>
      <c r="R275" s="127" t="str">
        <f>IF(Table1[[#This Row],[SAMPLE ID]]="","",CONCATENATE('Sample information'!$B$16,"_",Table1[[#This Row],[PLATE]],"_org_",Table1[[#This Row],[DATE SAMPLE DELIVERY]]))</f>
        <v/>
      </c>
      <c r="S275" s="102" t="str">
        <f>IF(Table1[[#This Row],[DATE SAMPLE DELIVERY]]="","",(CONCATENATE(20,LEFT(Table1[[#This Row],[DATE SAMPLE DELIVERY]],2),"-",MID(Table1[[#This Row],[DATE SAMPLE DELIVERY]],3,2),"-",RIGHT(Table1[[#This Row],[DATE SAMPLE DELIVERY]],2))))</f>
        <v/>
      </c>
      <c r="T275" s="106" t="s">
        <v>206</v>
      </c>
      <c r="U275" s="127"/>
      <c r="V275" s="100"/>
      <c r="W275" s="127"/>
      <c r="X275" s="127"/>
      <c r="Y275" s="127"/>
      <c r="Z275" s="100"/>
      <c r="AA275" s="101"/>
      <c r="AB275" s="127"/>
      <c r="AC275" s="130"/>
      <c r="AD275" s="100"/>
      <c r="AE275" s="127"/>
      <c r="AF275" s="127"/>
      <c r="AG275" s="127"/>
      <c r="AH275" s="127"/>
      <c r="AI275" s="6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row>
    <row r="276" spans="1:60" s="106" customFormat="1" ht="15">
      <c r="A276" s="59" t="str">
        <f>IF(Table1[[#This Row],[SAMPLE ID]]="","",CONCATENATE('Sample information'!B$16," #",RIGHT(Table1[[#This Row],[PLATE]],LEN(Table1[[#This Row],[PLATE]])-2)," ",Table1[[#This Row],[DATE SAMPLE DELIVERY]]))</f>
        <v/>
      </c>
      <c r="B276" s="59" t="str">
        <f>IF(Table1[[#This Row],[SAMPLE ID]]="","",CONCATENATE('Sample information'!B$16,"-",Table1[[#This Row],[SAMPLE ID]]))</f>
        <v/>
      </c>
      <c r="C276" s="29" t="s">
        <v>113</v>
      </c>
      <c r="D276" s="106" t="s">
        <v>150</v>
      </c>
      <c r="E276" s="28"/>
      <c r="F276" s="28"/>
      <c r="G276" s="28"/>
      <c r="H276" s="19"/>
      <c r="I276" s="28"/>
      <c r="J276" s="28"/>
      <c r="K276" s="17">
        <v>0</v>
      </c>
      <c r="L276" s="17">
        <v>0</v>
      </c>
      <c r="M276" s="127"/>
      <c r="N276" s="127" t="str">
        <f>IF(Table1[[#This Row],[SAMPLE ID]]="","",Table1[[#This Row],[VOLUME]])</f>
        <v/>
      </c>
      <c r="O276" s="127" t="str">
        <f>IF(Table1[[#This Row],[SAMPLE ID]]="","",Table1[[#This Row],[CONCENTRATION]]*Table1[[#This Row],[VOLUME]])</f>
        <v/>
      </c>
      <c r="P276" s="127" t="s">
        <v>380</v>
      </c>
      <c r="Q276" s="128" t="s">
        <v>22</v>
      </c>
      <c r="R276" s="127" t="str">
        <f>IF(Table1[[#This Row],[SAMPLE ID]]="","",CONCATENATE('Sample information'!$B$16,"_",Table1[[#This Row],[PLATE]],"_org_",Table1[[#This Row],[DATE SAMPLE DELIVERY]]))</f>
        <v/>
      </c>
      <c r="S276" s="102" t="str">
        <f>IF(Table1[[#This Row],[DATE SAMPLE DELIVERY]]="","",(CONCATENATE(20,LEFT(Table1[[#This Row],[DATE SAMPLE DELIVERY]],2),"-",MID(Table1[[#This Row],[DATE SAMPLE DELIVERY]],3,2),"-",RIGHT(Table1[[#This Row],[DATE SAMPLE DELIVERY]],2))))</f>
        <v/>
      </c>
      <c r="T276" s="106" t="s">
        <v>206</v>
      </c>
      <c r="U276" s="127"/>
      <c r="V276" s="100"/>
      <c r="W276" s="127"/>
      <c r="X276" s="127"/>
      <c r="Y276" s="127"/>
      <c r="Z276" s="100"/>
      <c r="AA276" s="101"/>
      <c r="AB276" s="127"/>
      <c r="AC276" s="130"/>
      <c r="AD276" s="100"/>
      <c r="AE276" s="127"/>
      <c r="AF276" s="127"/>
      <c r="AG276" s="127"/>
      <c r="AH276" s="127"/>
      <c r="AI276" s="6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row>
    <row r="277" spans="1:60" s="106" customFormat="1" ht="15">
      <c r="A277" s="59" t="str">
        <f>IF(Table1[[#This Row],[SAMPLE ID]]="","",CONCATENATE('Sample information'!B$16," #",RIGHT(Table1[[#This Row],[PLATE]],LEN(Table1[[#This Row],[PLATE]])-2)," ",Table1[[#This Row],[DATE SAMPLE DELIVERY]]))</f>
        <v/>
      </c>
      <c r="B277" s="59" t="str">
        <f>IF(Table1[[#This Row],[SAMPLE ID]]="","",CONCATENATE('Sample information'!B$16,"-",Table1[[#This Row],[SAMPLE ID]]))</f>
        <v/>
      </c>
      <c r="C277" s="29" t="s">
        <v>114</v>
      </c>
      <c r="D277" s="106" t="s">
        <v>150</v>
      </c>
      <c r="E277" s="28"/>
      <c r="F277" s="28"/>
      <c r="G277" s="28"/>
      <c r="H277" s="19"/>
      <c r="I277" s="28"/>
      <c r="J277" s="28"/>
      <c r="K277" s="17">
        <v>0</v>
      </c>
      <c r="L277" s="17">
        <v>0</v>
      </c>
      <c r="M277" s="127"/>
      <c r="N277" s="127" t="str">
        <f>IF(Table1[[#This Row],[SAMPLE ID]]="","",Table1[[#This Row],[VOLUME]])</f>
        <v/>
      </c>
      <c r="O277" s="127" t="str">
        <f>IF(Table1[[#This Row],[SAMPLE ID]]="","",Table1[[#This Row],[CONCENTRATION]]*Table1[[#This Row],[VOLUME]])</f>
        <v/>
      </c>
      <c r="P277" s="127" t="s">
        <v>380</v>
      </c>
      <c r="Q277" s="128" t="s">
        <v>22</v>
      </c>
      <c r="R277" s="127" t="str">
        <f>IF(Table1[[#This Row],[SAMPLE ID]]="","",CONCATENATE('Sample information'!$B$16,"_",Table1[[#This Row],[PLATE]],"_org_",Table1[[#This Row],[DATE SAMPLE DELIVERY]]))</f>
        <v/>
      </c>
      <c r="S277" s="102" t="str">
        <f>IF(Table1[[#This Row],[DATE SAMPLE DELIVERY]]="","",(CONCATENATE(20,LEFT(Table1[[#This Row],[DATE SAMPLE DELIVERY]],2),"-",MID(Table1[[#This Row],[DATE SAMPLE DELIVERY]],3,2),"-",RIGHT(Table1[[#This Row],[DATE SAMPLE DELIVERY]],2))))</f>
        <v/>
      </c>
      <c r="T277" s="106" t="s">
        <v>206</v>
      </c>
      <c r="U277" s="127"/>
      <c r="V277" s="100"/>
      <c r="W277" s="127"/>
      <c r="X277" s="127"/>
      <c r="Y277" s="127"/>
      <c r="Z277" s="100"/>
      <c r="AA277" s="101"/>
      <c r="AB277" s="127"/>
      <c r="AC277" s="130"/>
      <c r="AD277" s="100"/>
      <c r="AE277" s="127"/>
      <c r="AF277" s="127"/>
      <c r="AG277" s="127"/>
      <c r="AH277" s="127"/>
      <c r="AI277" s="6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row>
    <row r="278" spans="1:60" s="106" customFormat="1" ht="15">
      <c r="A278" s="59" t="str">
        <f>IF(Table1[[#This Row],[SAMPLE ID]]="","",CONCATENATE('Sample information'!B$16," #",RIGHT(Table1[[#This Row],[PLATE]],LEN(Table1[[#This Row],[PLATE]])-2)," ",Table1[[#This Row],[DATE SAMPLE DELIVERY]]))</f>
        <v/>
      </c>
      <c r="B278" s="59" t="str">
        <f>IF(Table1[[#This Row],[SAMPLE ID]]="","",CONCATENATE('Sample information'!B$16,"-",Table1[[#This Row],[SAMPLE ID]]))</f>
        <v/>
      </c>
      <c r="C278" s="29" t="s">
        <v>115</v>
      </c>
      <c r="D278" s="106" t="s">
        <v>150</v>
      </c>
      <c r="E278" s="28"/>
      <c r="F278" s="28"/>
      <c r="G278" s="28"/>
      <c r="H278" s="19"/>
      <c r="I278" s="28"/>
      <c r="J278" s="28"/>
      <c r="K278" s="17">
        <v>0</v>
      </c>
      <c r="L278" s="17">
        <v>0</v>
      </c>
      <c r="M278" s="127"/>
      <c r="N278" s="127" t="str">
        <f>IF(Table1[[#This Row],[SAMPLE ID]]="","",Table1[[#This Row],[VOLUME]])</f>
        <v/>
      </c>
      <c r="O278" s="127" t="str">
        <f>IF(Table1[[#This Row],[SAMPLE ID]]="","",Table1[[#This Row],[CONCENTRATION]]*Table1[[#This Row],[VOLUME]])</f>
        <v/>
      </c>
      <c r="P278" s="127" t="s">
        <v>380</v>
      </c>
      <c r="Q278" s="128" t="s">
        <v>22</v>
      </c>
      <c r="R278" s="127" t="str">
        <f>IF(Table1[[#This Row],[SAMPLE ID]]="","",CONCATENATE('Sample information'!$B$16,"_",Table1[[#This Row],[PLATE]],"_org_",Table1[[#This Row],[DATE SAMPLE DELIVERY]]))</f>
        <v/>
      </c>
      <c r="S278" s="102" t="str">
        <f>IF(Table1[[#This Row],[DATE SAMPLE DELIVERY]]="","",(CONCATENATE(20,LEFT(Table1[[#This Row],[DATE SAMPLE DELIVERY]],2),"-",MID(Table1[[#This Row],[DATE SAMPLE DELIVERY]],3,2),"-",RIGHT(Table1[[#This Row],[DATE SAMPLE DELIVERY]],2))))</f>
        <v/>
      </c>
      <c r="T278" s="106" t="s">
        <v>206</v>
      </c>
      <c r="U278" s="127"/>
      <c r="V278" s="100"/>
      <c r="W278" s="127"/>
      <c r="X278" s="127"/>
      <c r="Y278" s="127"/>
      <c r="Z278" s="100"/>
      <c r="AA278" s="101"/>
      <c r="AB278" s="127"/>
      <c r="AC278" s="130"/>
      <c r="AD278" s="100"/>
      <c r="AE278" s="127"/>
      <c r="AF278" s="127"/>
      <c r="AG278" s="127"/>
      <c r="AH278" s="127"/>
      <c r="AI278" s="6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row>
    <row r="279" spans="1:60" s="106" customFormat="1" ht="15">
      <c r="A279" s="59" t="str">
        <f>IF(Table1[[#This Row],[SAMPLE ID]]="","",CONCATENATE('Sample information'!B$16," #",RIGHT(Table1[[#This Row],[PLATE]],LEN(Table1[[#This Row],[PLATE]])-2)," ",Table1[[#This Row],[DATE SAMPLE DELIVERY]]))</f>
        <v/>
      </c>
      <c r="B279" s="59" t="str">
        <f>IF(Table1[[#This Row],[SAMPLE ID]]="","",CONCATENATE('Sample information'!B$16,"-",Table1[[#This Row],[SAMPLE ID]]))</f>
        <v/>
      </c>
      <c r="C279" s="29" t="s">
        <v>116</v>
      </c>
      <c r="D279" s="106" t="s">
        <v>150</v>
      </c>
      <c r="E279" s="28"/>
      <c r="F279" s="28"/>
      <c r="G279" s="28"/>
      <c r="H279" s="19"/>
      <c r="I279" s="28"/>
      <c r="J279" s="28"/>
      <c r="K279" s="17">
        <v>0</v>
      </c>
      <c r="L279" s="17">
        <v>0</v>
      </c>
      <c r="M279" s="127"/>
      <c r="N279" s="127" t="str">
        <f>IF(Table1[[#This Row],[SAMPLE ID]]="","",Table1[[#This Row],[VOLUME]])</f>
        <v/>
      </c>
      <c r="O279" s="127" t="str">
        <f>IF(Table1[[#This Row],[SAMPLE ID]]="","",Table1[[#This Row],[CONCENTRATION]]*Table1[[#This Row],[VOLUME]])</f>
        <v/>
      </c>
      <c r="P279" s="127" t="s">
        <v>380</v>
      </c>
      <c r="Q279" s="128" t="s">
        <v>22</v>
      </c>
      <c r="R279" s="127" t="str">
        <f>IF(Table1[[#This Row],[SAMPLE ID]]="","",CONCATENATE('Sample information'!$B$16,"_",Table1[[#This Row],[PLATE]],"_org_",Table1[[#This Row],[DATE SAMPLE DELIVERY]]))</f>
        <v/>
      </c>
      <c r="S279" s="102" t="str">
        <f>IF(Table1[[#This Row],[DATE SAMPLE DELIVERY]]="","",(CONCATENATE(20,LEFT(Table1[[#This Row],[DATE SAMPLE DELIVERY]],2),"-",MID(Table1[[#This Row],[DATE SAMPLE DELIVERY]],3,2),"-",RIGHT(Table1[[#This Row],[DATE SAMPLE DELIVERY]],2))))</f>
        <v/>
      </c>
      <c r="T279" s="106" t="s">
        <v>206</v>
      </c>
      <c r="U279" s="127"/>
      <c r="V279" s="100"/>
      <c r="W279" s="127"/>
      <c r="X279" s="127"/>
      <c r="Y279" s="127"/>
      <c r="Z279" s="100"/>
      <c r="AA279" s="101"/>
      <c r="AB279" s="127"/>
      <c r="AC279" s="130"/>
      <c r="AD279" s="100"/>
      <c r="AE279" s="127"/>
      <c r="AF279" s="127"/>
      <c r="AG279" s="127"/>
      <c r="AH279" s="127"/>
      <c r="AI279" s="6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row>
    <row r="280" spans="1:60" s="106" customFormat="1" ht="15">
      <c r="A280" s="59" t="str">
        <f>IF(Table1[[#This Row],[SAMPLE ID]]="","",CONCATENATE('Sample information'!B$16," #",RIGHT(Table1[[#This Row],[PLATE]],LEN(Table1[[#This Row],[PLATE]])-2)," ",Table1[[#This Row],[DATE SAMPLE DELIVERY]]))</f>
        <v/>
      </c>
      <c r="B280" s="59" t="str">
        <f>IF(Table1[[#This Row],[SAMPLE ID]]="","",CONCATENATE('Sample information'!B$16,"-",Table1[[#This Row],[SAMPLE ID]]))</f>
        <v/>
      </c>
      <c r="C280" s="29" t="s">
        <v>117</v>
      </c>
      <c r="D280" s="106" t="s">
        <v>150</v>
      </c>
      <c r="E280" s="28"/>
      <c r="F280" s="28"/>
      <c r="G280" s="28"/>
      <c r="H280" s="19"/>
      <c r="I280" s="28"/>
      <c r="J280" s="28"/>
      <c r="K280" s="17">
        <v>0</v>
      </c>
      <c r="L280" s="17">
        <v>0</v>
      </c>
      <c r="M280" s="127"/>
      <c r="N280" s="127" t="str">
        <f>IF(Table1[[#This Row],[SAMPLE ID]]="","",Table1[[#This Row],[VOLUME]])</f>
        <v/>
      </c>
      <c r="O280" s="127" t="str">
        <f>IF(Table1[[#This Row],[SAMPLE ID]]="","",Table1[[#This Row],[CONCENTRATION]]*Table1[[#This Row],[VOLUME]])</f>
        <v/>
      </c>
      <c r="P280" s="127" t="s">
        <v>380</v>
      </c>
      <c r="Q280" s="128" t="s">
        <v>22</v>
      </c>
      <c r="R280" s="127" t="str">
        <f>IF(Table1[[#This Row],[SAMPLE ID]]="","",CONCATENATE('Sample information'!$B$16,"_",Table1[[#This Row],[PLATE]],"_org_",Table1[[#This Row],[DATE SAMPLE DELIVERY]]))</f>
        <v/>
      </c>
      <c r="S280" s="102" t="str">
        <f>IF(Table1[[#This Row],[DATE SAMPLE DELIVERY]]="","",(CONCATENATE(20,LEFT(Table1[[#This Row],[DATE SAMPLE DELIVERY]],2),"-",MID(Table1[[#This Row],[DATE SAMPLE DELIVERY]],3,2),"-",RIGHT(Table1[[#This Row],[DATE SAMPLE DELIVERY]],2))))</f>
        <v/>
      </c>
      <c r="T280" s="106" t="s">
        <v>206</v>
      </c>
      <c r="U280" s="127"/>
      <c r="V280" s="100"/>
      <c r="W280" s="127"/>
      <c r="X280" s="127"/>
      <c r="Y280" s="127"/>
      <c r="Z280" s="100"/>
      <c r="AA280" s="101"/>
      <c r="AB280" s="127"/>
      <c r="AC280" s="130"/>
      <c r="AD280" s="100"/>
      <c r="AE280" s="127"/>
      <c r="AF280" s="127"/>
      <c r="AG280" s="127"/>
      <c r="AH280" s="127"/>
      <c r="AI280" s="6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row>
    <row r="281" spans="1:60" s="106" customFormat="1" ht="15">
      <c r="A281" s="59" t="str">
        <f>IF(Table1[[#This Row],[SAMPLE ID]]="","",CONCATENATE('Sample information'!B$16," #",RIGHT(Table1[[#This Row],[PLATE]],LEN(Table1[[#This Row],[PLATE]])-2)," ",Table1[[#This Row],[DATE SAMPLE DELIVERY]]))</f>
        <v/>
      </c>
      <c r="B281" s="59" t="str">
        <f>IF(Table1[[#This Row],[SAMPLE ID]]="","",CONCATENATE('Sample information'!B$16,"-",Table1[[#This Row],[SAMPLE ID]]))</f>
        <v/>
      </c>
      <c r="C281" s="29" t="s">
        <v>118</v>
      </c>
      <c r="D281" s="106" t="s">
        <v>150</v>
      </c>
      <c r="E281" s="28"/>
      <c r="F281" s="28"/>
      <c r="G281" s="28"/>
      <c r="H281" s="19"/>
      <c r="I281" s="28"/>
      <c r="J281" s="28"/>
      <c r="K281" s="17">
        <v>0</v>
      </c>
      <c r="L281" s="17">
        <v>0</v>
      </c>
      <c r="M281" s="127"/>
      <c r="N281" s="127" t="str">
        <f>IF(Table1[[#This Row],[SAMPLE ID]]="","",Table1[[#This Row],[VOLUME]])</f>
        <v/>
      </c>
      <c r="O281" s="127" t="str">
        <f>IF(Table1[[#This Row],[SAMPLE ID]]="","",Table1[[#This Row],[CONCENTRATION]]*Table1[[#This Row],[VOLUME]])</f>
        <v/>
      </c>
      <c r="P281" s="127" t="s">
        <v>380</v>
      </c>
      <c r="Q281" s="128" t="s">
        <v>22</v>
      </c>
      <c r="R281" s="127" t="str">
        <f>IF(Table1[[#This Row],[SAMPLE ID]]="","",CONCATENATE('Sample information'!$B$16,"_",Table1[[#This Row],[PLATE]],"_org_",Table1[[#This Row],[DATE SAMPLE DELIVERY]]))</f>
        <v/>
      </c>
      <c r="S281" s="102" t="str">
        <f>IF(Table1[[#This Row],[DATE SAMPLE DELIVERY]]="","",(CONCATENATE(20,LEFT(Table1[[#This Row],[DATE SAMPLE DELIVERY]],2),"-",MID(Table1[[#This Row],[DATE SAMPLE DELIVERY]],3,2),"-",RIGHT(Table1[[#This Row],[DATE SAMPLE DELIVERY]],2))))</f>
        <v/>
      </c>
      <c r="T281" s="106" t="s">
        <v>206</v>
      </c>
      <c r="U281" s="127"/>
      <c r="V281" s="100"/>
      <c r="W281" s="127"/>
      <c r="X281" s="127"/>
      <c r="Y281" s="127"/>
      <c r="Z281" s="100"/>
      <c r="AA281" s="101"/>
      <c r="AB281" s="127"/>
      <c r="AC281" s="130"/>
      <c r="AD281" s="100"/>
      <c r="AE281" s="127"/>
      <c r="AF281" s="127"/>
      <c r="AG281" s="127"/>
      <c r="AH281" s="127"/>
      <c r="AI281" s="6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row>
    <row r="282" spans="1:60" s="106" customFormat="1" ht="15">
      <c r="A282" s="59" t="str">
        <f>IF(Table1[[#This Row],[SAMPLE ID]]="","",CONCATENATE('Sample information'!B$16," #",RIGHT(Table1[[#This Row],[PLATE]],LEN(Table1[[#This Row],[PLATE]])-2)," ",Table1[[#This Row],[DATE SAMPLE DELIVERY]]))</f>
        <v/>
      </c>
      <c r="B282" s="59" t="str">
        <f>IF(Table1[[#This Row],[SAMPLE ID]]="","",CONCATENATE('Sample information'!B$16,"-",Table1[[#This Row],[SAMPLE ID]]))</f>
        <v/>
      </c>
      <c r="C282" s="29" t="s">
        <v>119</v>
      </c>
      <c r="D282" s="106" t="s">
        <v>150</v>
      </c>
      <c r="E282" s="28"/>
      <c r="F282" s="28"/>
      <c r="G282" s="28"/>
      <c r="H282" s="19"/>
      <c r="I282" s="28"/>
      <c r="J282" s="28"/>
      <c r="K282" s="17">
        <v>0</v>
      </c>
      <c r="L282" s="17">
        <v>0</v>
      </c>
      <c r="M282" s="127"/>
      <c r="N282" s="127" t="str">
        <f>IF(Table1[[#This Row],[SAMPLE ID]]="","",Table1[[#This Row],[VOLUME]])</f>
        <v/>
      </c>
      <c r="O282" s="127" t="str">
        <f>IF(Table1[[#This Row],[SAMPLE ID]]="","",Table1[[#This Row],[CONCENTRATION]]*Table1[[#This Row],[VOLUME]])</f>
        <v/>
      </c>
      <c r="P282" s="127" t="s">
        <v>380</v>
      </c>
      <c r="Q282" s="128" t="s">
        <v>22</v>
      </c>
      <c r="R282" s="127" t="str">
        <f>IF(Table1[[#This Row],[SAMPLE ID]]="","",CONCATENATE('Sample information'!$B$16,"_",Table1[[#This Row],[PLATE]],"_org_",Table1[[#This Row],[DATE SAMPLE DELIVERY]]))</f>
        <v/>
      </c>
      <c r="S282" s="102" t="str">
        <f>IF(Table1[[#This Row],[DATE SAMPLE DELIVERY]]="","",(CONCATENATE(20,LEFT(Table1[[#This Row],[DATE SAMPLE DELIVERY]],2),"-",MID(Table1[[#This Row],[DATE SAMPLE DELIVERY]],3,2),"-",RIGHT(Table1[[#This Row],[DATE SAMPLE DELIVERY]],2))))</f>
        <v/>
      </c>
      <c r="T282" s="106" t="s">
        <v>206</v>
      </c>
      <c r="U282" s="127"/>
      <c r="V282" s="100"/>
      <c r="W282" s="127"/>
      <c r="X282" s="127"/>
      <c r="Y282" s="127"/>
      <c r="Z282" s="100"/>
      <c r="AA282" s="101"/>
      <c r="AB282" s="127"/>
      <c r="AC282" s="130"/>
      <c r="AD282" s="100"/>
      <c r="AE282" s="127"/>
      <c r="AF282" s="127"/>
      <c r="AG282" s="127"/>
      <c r="AH282" s="127"/>
      <c r="AI282" s="6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row>
    <row r="283" spans="1:60" s="106" customFormat="1" ht="15">
      <c r="A283" s="59" t="str">
        <f>IF(Table1[[#This Row],[SAMPLE ID]]="","",CONCATENATE('Sample information'!B$16," #",RIGHT(Table1[[#This Row],[PLATE]],LEN(Table1[[#This Row],[PLATE]])-2)," ",Table1[[#This Row],[DATE SAMPLE DELIVERY]]))</f>
        <v/>
      </c>
      <c r="B283" s="59" t="str">
        <f>IF(Table1[[#This Row],[SAMPLE ID]]="","",CONCATENATE('Sample information'!B$16,"-",Table1[[#This Row],[SAMPLE ID]]))</f>
        <v/>
      </c>
      <c r="C283" s="29" t="s">
        <v>120</v>
      </c>
      <c r="D283" s="106" t="s">
        <v>150</v>
      </c>
      <c r="E283" s="28"/>
      <c r="F283" s="28"/>
      <c r="G283" s="28"/>
      <c r="H283" s="19"/>
      <c r="I283" s="28"/>
      <c r="J283" s="28"/>
      <c r="K283" s="17">
        <v>0</v>
      </c>
      <c r="L283" s="17">
        <v>0</v>
      </c>
      <c r="M283" s="127"/>
      <c r="N283" s="127" t="str">
        <f>IF(Table1[[#This Row],[SAMPLE ID]]="","",Table1[[#This Row],[VOLUME]])</f>
        <v/>
      </c>
      <c r="O283" s="127" t="str">
        <f>IF(Table1[[#This Row],[SAMPLE ID]]="","",Table1[[#This Row],[CONCENTRATION]]*Table1[[#This Row],[VOLUME]])</f>
        <v/>
      </c>
      <c r="P283" s="127" t="s">
        <v>380</v>
      </c>
      <c r="Q283" s="128" t="s">
        <v>22</v>
      </c>
      <c r="R283" s="127" t="str">
        <f>IF(Table1[[#This Row],[SAMPLE ID]]="","",CONCATENATE('Sample information'!$B$16,"_",Table1[[#This Row],[PLATE]],"_org_",Table1[[#This Row],[DATE SAMPLE DELIVERY]]))</f>
        <v/>
      </c>
      <c r="S283" s="102" t="str">
        <f>IF(Table1[[#This Row],[DATE SAMPLE DELIVERY]]="","",(CONCATENATE(20,LEFT(Table1[[#This Row],[DATE SAMPLE DELIVERY]],2),"-",MID(Table1[[#This Row],[DATE SAMPLE DELIVERY]],3,2),"-",RIGHT(Table1[[#This Row],[DATE SAMPLE DELIVERY]],2))))</f>
        <v/>
      </c>
      <c r="T283" s="106" t="s">
        <v>206</v>
      </c>
      <c r="U283" s="127"/>
      <c r="V283" s="100"/>
      <c r="W283" s="127"/>
      <c r="X283" s="127"/>
      <c r="Y283" s="127"/>
      <c r="Z283" s="100"/>
      <c r="AA283" s="101"/>
      <c r="AB283" s="127"/>
      <c r="AC283" s="130"/>
      <c r="AD283" s="100"/>
      <c r="AE283" s="127"/>
      <c r="AF283" s="127"/>
      <c r="AG283" s="127"/>
      <c r="AH283" s="127"/>
      <c r="AI283" s="6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row>
    <row r="284" spans="1:60" s="106" customFormat="1" ht="15">
      <c r="A284" s="59" t="str">
        <f>IF(Table1[[#This Row],[SAMPLE ID]]="","",CONCATENATE('Sample information'!B$16," #",RIGHT(Table1[[#This Row],[PLATE]],LEN(Table1[[#This Row],[PLATE]])-2)," ",Table1[[#This Row],[DATE SAMPLE DELIVERY]]))</f>
        <v/>
      </c>
      <c r="B284" s="59" t="str">
        <f>IF(Table1[[#This Row],[SAMPLE ID]]="","",CONCATENATE('Sample information'!B$16,"-",Table1[[#This Row],[SAMPLE ID]]))</f>
        <v/>
      </c>
      <c r="C284" s="29" t="s">
        <v>121</v>
      </c>
      <c r="D284" s="106" t="s">
        <v>150</v>
      </c>
      <c r="E284" s="28"/>
      <c r="F284" s="28"/>
      <c r="G284" s="28"/>
      <c r="H284" s="19"/>
      <c r="I284" s="28"/>
      <c r="J284" s="28"/>
      <c r="K284" s="17">
        <v>0</v>
      </c>
      <c r="L284" s="17">
        <v>0</v>
      </c>
      <c r="M284" s="127"/>
      <c r="N284" s="127" t="str">
        <f>IF(Table1[[#This Row],[SAMPLE ID]]="","",Table1[[#This Row],[VOLUME]])</f>
        <v/>
      </c>
      <c r="O284" s="127" t="str">
        <f>IF(Table1[[#This Row],[SAMPLE ID]]="","",Table1[[#This Row],[CONCENTRATION]]*Table1[[#This Row],[VOLUME]])</f>
        <v/>
      </c>
      <c r="P284" s="127" t="s">
        <v>380</v>
      </c>
      <c r="Q284" s="128" t="s">
        <v>22</v>
      </c>
      <c r="R284" s="127" t="str">
        <f>IF(Table1[[#This Row],[SAMPLE ID]]="","",CONCATENATE('Sample information'!$B$16,"_",Table1[[#This Row],[PLATE]],"_org_",Table1[[#This Row],[DATE SAMPLE DELIVERY]]))</f>
        <v/>
      </c>
      <c r="S284" s="102" t="str">
        <f>IF(Table1[[#This Row],[DATE SAMPLE DELIVERY]]="","",(CONCATENATE(20,LEFT(Table1[[#This Row],[DATE SAMPLE DELIVERY]],2),"-",MID(Table1[[#This Row],[DATE SAMPLE DELIVERY]],3,2),"-",RIGHT(Table1[[#This Row],[DATE SAMPLE DELIVERY]],2))))</f>
        <v/>
      </c>
      <c r="T284" s="106" t="s">
        <v>206</v>
      </c>
      <c r="U284" s="127"/>
      <c r="V284" s="100"/>
      <c r="W284" s="127"/>
      <c r="X284" s="127"/>
      <c r="Y284" s="127"/>
      <c r="Z284" s="100"/>
      <c r="AA284" s="101"/>
      <c r="AB284" s="127"/>
      <c r="AC284" s="130"/>
      <c r="AD284" s="100"/>
      <c r="AE284" s="127"/>
      <c r="AF284" s="127"/>
      <c r="AG284" s="127"/>
      <c r="AH284" s="127"/>
      <c r="AI284" s="6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row>
    <row r="285" spans="1:60" s="106" customFormat="1" ht="15">
      <c r="A285" s="59" t="str">
        <f>IF(Table1[[#This Row],[SAMPLE ID]]="","",CONCATENATE('Sample information'!B$16," #",RIGHT(Table1[[#This Row],[PLATE]],LEN(Table1[[#This Row],[PLATE]])-2)," ",Table1[[#This Row],[DATE SAMPLE DELIVERY]]))</f>
        <v/>
      </c>
      <c r="B285" s="59" t="str">
        <f>IF(Table1[[#This Row],[SAMPLE ID]]="","",CONCATENATE('Sample information'!B$16,"-",Table1[[#This Row],[SAMPLE ID]]))</f>
        <v/>
      </c>
      <c r="C285" s="29" t="s">
        <v>122</v>
      </c>
      <c r="D285" s="106" t="s">
        <v>150</v>
      </c>
      <c r="E285" s="28"/>
      <c r="F285" s="28"/>
      <c r="G285" s="28"/>
      <c r="H285" s="19"/>
      <c r="I285" s="28"/>
      <c r="J285" s="28"/>
      <c r="K285" s="17">
        <v>0</v>
      </c>
      <c r="L285" s="17">
        <v>0</v>
      </c>
      <c r="M285" s="127"/>
      <c r="N285" s="127" t="str">
        <f>IF(Table1[[#This Row],[SAMPLE ID]]="","",Table1[[#This Row],[VOLUME]])</f>
        <v/>
      </c>
      <c r="O285" s="127" t="str">
        <f>IF(Table1[[#This Row],[SAMPLE ID]]="","",Table1[[#This Row],[CONCENTRATION]]*Table1[[#This Row],[VOLUME]])</f>
        <v/>
      </c>
      <c r="P285" s="127" t="s">
        <v>380</v>
      </c>
      <c r="Q285" s="128" t="s">
        <v>22</v>
      </c>
      <c r="R285" s="127" t="str">
        <f>IF(Table1[[#This Row],[SAMPLE ID]]="","",CONCATENATE('Sample information'!$B$16,"_",Table1[[#This Row],[PLATE]],"_org_",Table1[[#This Row],[DATE SAMPLE DELIVERY]]))</f>
        <v/>
      </c>
      <c r="S285" s="102" t="str">
        <f>IF(Table1[[#This Row],[DATE SAMPLE DELIVERY]]="","",(CONCATENATE(20,LEFT(Table1[[#This Row],[DATE SAMPLE DELIVERY]],2),"-",MID(Table1[[#This Row],[DATE SAMPLE DELIVERY]],3,2),"-",RIGHT(Table1[[#This Row],[DATE SAMPLE DELIVERY]],2))))</f>
        <v/>
      </c>
      <c r="T285" s="106" t="s">
        <v>206</v>
      </c>
      <c r="U285" s="127"/>
      <c r="V285" s="100"/>
      <c r="W285" s="127"/>
      <c r="X285" s="127"/>
      <c r="Y285" s="127"/>
      <c r="Z285" s="100"/>
      <c r="AA285" s="101"/>
      <c r="AB285" s="127"/>
      <c r="AC285" s="130"/>
      <c r="AD285" s="100"/>
      <c r="AE285" s="127"/>
      <c r="AF285" s="127"/>
      <c r="AG285" s="127"/>
      <c r="AH285" s="127"/>
      <c r="AI285" s="6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row>
    <row r="286" spans="1:60" s="106" customFormat="1" ht="15">
      <c r="A286" s="59" t="str">
        <f>IF(Table1[[#This Row],[SAMPLE ID]]="","",CONCATENATE('Sample information'!B$16," #",RIGHT(Table1[[#This Row],[PLATE]],LEN(Table1[[#This Row],[PLATE]])-2)," ",Table1[[#This Row],[DATE SAMPLE DELIVERY]]))</f>
        <v/>
      </c>
      <c r="B286" s="59" t="str">
        <f>IF(Table1[[#This Row],[SAMPLE ID]]="","",CONCATENATE('Sample information'!B$16,"-",Table1[[#This Row],[SAMPLE ID]]))</f>
        <v/>
      </c>
      <c r="C286" s="29" t="s">
        <v>123</v>
      </c>
      <c r="D286" s="106" t="s">
        <v>150</v>
      </c>
      <c r="E286" s="28"/>
      <c r="F286" s="28"/>
      <c r="G286" s="28"/>
      <c r="H286" s="19"/>
      <c r="I286" s="28"/>
      <c r="J286" s="28"/>
      <c r="K286" s="17">
        <v>0</v>
      </c>
      <c r="L286" s="17">
        <v>0</v>
      </c>
      <c r="M286" s="127"/>
      <c r="N286" s="127" t="str">
        <f>IF(Table1[[#This Row],[SAMPLE ID]]="","",Table1[[#This Row],[VOLUME]])</f>
        <v/>
      </c>
      <c r="O286" s="127" t="str">
        <f>IF(Table1[[#This Row],[SAMPLE ID]]="","",Table1[[#This Row],[CONCENTRATION]]*Table1[[#This Row],[VOLUME]])</f>
        <v/>
      </c>
      <c r="P286" s="127" t="s">
        <v>380</v>
      </c>
      <c r="Q286" s="128" t="s">
        <v>22</v>
      </c>
      <c r="R286" s="127" t="str">
        <f>IF(Table1[[#This Row],[SAMPLE ID]]="","",CONCATENATE('Sample information'!$B$16,"_",Table1[[#This Row],[PLATE]],"_org_",Table1[[#This Row],[DATE SAMPLE DELIVERY]]))</f>
        <v/>
      </c>
      <c r="S286" s="102" t="str">
        <f>IF(Table1[[#This Row],[DATE SAMPLE DELIVERY]]="","",(CONCATENATE(20,LEFT(Table1[[#This Row],[DATE SAMPLE DELIVERY]],2),"-",MID(Table1[[#This Row],[DATE SAMPLE DELIVERY]],3,2),"-",RIGHT(Table1[[#This Row],[DATE SAMPLE DELIVERY]],2))))</f>
        <v/>
      </c>
      <c r="T286" s="106" t="s">
        <v>206</v>
      </c>
      <c r="U286" s="127"/>
      <c r="V286" s="100"/>
      <c r="W286" s="127"/>
      <c r="X286" s="127"/>
      <c r="Y286" s="127"/>
      <c r="Z286" s="100"/>
      <c r="AA286" s="101"/>
      <c r="AB286" s="127"/>
      <c r="AC286" s="130"/>
      <c r="AD286" s="100"/>
      <c r="AE286" s="127"/>
      <c r="AF286" s="127"/>
      <c r="AG286" s="127"/>
      <c r="AH286" s="127"/>
      <c r="AI286" s="6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row>
    <row r="287" spans="1:60" s="106" customFormat="1" ht="15">
      <c r="A287" s="59" t="str">
        <f>IF(Table1[[#This Row],[SAMPLE ID]]="","",CONCATENATE('Sample information'!B$16," #",RIGHT(Table1[[#This Row],[PLATE]],LEN(Table1[[#This Row],[PLATE]])-2)," ",Table1[[#This Row],[DATE SAMPLE DELIVERY]]))</f>
        <v/>
      </c>
      <c r="B287" s="59" t="str">
        <f>IF(Table1[[#This Row],[SAMPLE ID]]="","",CONCATENATE('Sample information'!B$16,"-",Table1[[#This Row],[SAMPLE ID]]))</f>
        <v/>
      </c>
      <c r="C287" s="29" t="s">
        <v>124</v>
      </c>
      <c r="D287" s="106" t="s">
        <v>150</v>
      </c>
      <c r="E287" s="28"/>
      <c r="F287" s="28"/>
      <c r="G287" s="28"/>
      <c r="H287" s="19"/>
      <c r="I287" s="28"/>
      <c r="J287" s="28"/>
      <c r="K287" s="17">
        <v>0</v>
      </c>
      <c r="L287" s="17">
        <v>0</v>
      </c>
      <c r="M287" s="127"/>
      <c r="N287" s="127" t="str">
        <f>IF(Table1[[#This Row],[SAMPLE ID]]="","",Table1[[#This Row],[VOLUME]])</f>
        <v/>
      </c>
      <c r="O287" s="127" t="str">
        <f>IF(Table1[[#This Row],[SAMPLE ID]]="","",Table1[[#This Row],[CONCENTRATION]]*Table1[[#This Row],[VOLUME]])</f>
        <v/>
      </c>
      <c r="P287" s="127" t="s">
        <v>380</v>
      </c>
      <c r="Q287" s="128" t="s">
        <v>22</v>
      </c>
      <c r="R287" s="127" t="str">
        <f>IF(Table1[[#This Row],[SAMPLE ID]]="","",CONCATENATE('Sample information'!$B$16,"_",Table1[[#This Row],[PLATE]],"_org_",Table1[[#This Row],[DATE SAMPLE DELIVERY]]))</f>
        <v/>
      </c>
      <c r="S287" s="102" t="str">
        <f>IF(Table1[[#This Row],[DATE SAMPLE DELIVERY]]="","",(CONCATENATE(20,LEFT(Table1[[#This Row],[DATE SAMPLE DELIVERY]],2),"-",MID(Table1[[#This Row],[DATE SAMPLE DELIVERY]],3,2),"-",RIGHT(Table1[[#This Row],[DATE SAMPLE DELIVERY]],2))))</f>
        <v/>
      </c>
      <c r="T287" s="106" t="s">
        <v>206</v>
      </c>
      <c r="U287" s="127"/>
      <c r="V287" s="100"/>
      <c r="W287" s="127"/>
      <c r="X287" s="127"/>
      <c r="Y287" s="127"/>
      <c r="Z287" s="100"/>
      <c r="AA287" s="101"/>
      <c r="AB287" s="127"/>
      <c r="AC287" s="130"/>
      <c r="AD287" s="100"/>
      <c r="AE287" s="127"/>
      <c r="AF287" s="127"/>
      <c r="AG287" s="127"/>
      <c r="AH287" s="127"/>
      <c r="AI287" s="6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row>
    <row r="288" spans="1:60" s="106" customFormat="1" ht="15">
      <c r="A288" s="59" t="str">
        <f>IF(Table1[[#This Row],[SAMPLE ID]]="","",CONCATENATE('Sample information'!B$16," #",RIGHT(Table1[[#This Row],[PLATE]],LEN(Table1[[#This Row],[PLATE]])-2)," ",Table1[[#This Row],[DATE SAMPLE DELIVERY]]))</f>
        <v/>
      </c>
      <c r="B288" s="59" t="str">
        <f>IF(Table1[[#This Row],[SAMPLE ID]]="","",CONCATENATE('Sample information'!B$16,"-",Table1[[#This Row],[SAMPLE ID]]))</f>
        <v/>
      </c>
      <c r="C288" s="29" t="s">
        <v>125</v>
      </c>
      <c r="D288" s="106" t="s">
        <v>150</v>
      </c>
      <c r="E288" s="28"/>
      <c r="F288" s="28"/>
      <c r="G288" s="28"/>
      <c r="H288" s="19"/>
      <c r="I288" s="28"/>
      <c r="J288" s="28"/>
      <c r="K288" s="17">
        <v>0</v>
      </c>
      <c r="L288" s="17">
        <v>0</v>
      </c>
      <c r="M288" s="127"/>
      <c r="N288" s="127" t="str">
        <f>IF(Table1[[#This Row],[SAMPLE ID]]="","",Table1[[#This Row],[VOLUME]])</f>
        <v/>
      </c>
      <c r="O288" s="127" t="str">
        <f>IF(Table1[[#This Row],[SAMPLE ID]]="","",Table1[[#This Row],[CONCENTRATION]]*Table1[[#This Row],[VOLUME]])</f>
        <v/>
      </c>
      <c r="P288" s="127" t="s">
        <v>380</v>
      </c>
      <c r="Q288" s="128" t="s">
        <v>22</v>
      </c>
      <c r="R288" s="127" t="str">
        <f>IF(Table1[[#This Row],[SAMPLE ID]]="","",CONCATENATE('Sample information'!$B$16,"_",Table1[[#This Row],[PLATE]],"_org_",Table1[[#This Row],[DATE SAMPLE DELIVERY]]))</f>
        <v/>
      </c>
      <c r="S288" s="102" t="str">
        <f>IF(Table1[[#This Row],[DATE SAMPLE DELIVERY]]="","",(CONCATENATE(20,LEFT(Table1[[#This Row],[DATE SAMPLE DELIVERY]],2),"-",MID(Table1[[#This Row],[DATE SAMPLE DELIVERY]],3,2),"-",RIGHT(Table1[[#This Row],[DATE SAMPLE DELIVERY]],2))))</f>
        <v/>
      </c>
      <c r="T288" s="106" t="s">
        <v>206</v>
      </c>
      <c r="U288" s="127"/>
      <c r="V288" s="100"/>
      <c r="W288" s="127"/>
      <c r="X288" s="127"/>
      <c r="Y288" s="127"/>
      <c r="Z288" s="100"/>
      <c r="AA288" s="101"/>
      <c r="AB288" s="127"/>
      <c r="AC288" s="130"/>
      <c r="AD288" s="100"/>
      <c r="AE288" s="127"/>
      <c r="AF288" s="127"/>
      <c r="AG288" s="127"/>
      <c r="AH288" s="127"/>
      <c r="AI288" s="6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row>
    <row r="289" spans="1:60" s="106" customFormat="1" ht="15">
      <c r="A289" s="59" t="str">
        <f>IF(Table1[[#This Row],[SAMPLE ID]]="","",CONCATENATE('Sample information'!B$16," #",RIGHT(Table1[[#This Row],[PLATE]],LEN(Table1[[#This Row],[PLATE]])-2)," ",Table1[[#This Row],[DATE SAMPLE DELIVERY]]))</f>
        <v/>
      </c>
      <c r="B289" s="59" t="str">
        <f>IF(Table1[[#This Row],[SAMPLE ID]]="","",CONCATENATE('Sample information'!B$16,"-",Table1[[#This Row],[SAMPLE ID]]))</f>
        <v/>
      </c>
      <c r="C289" s="29" t="s">
        <v>126</v>
      </c>
      <c r="D289" s="106" t="s">
        <v>150</v>
      </c>
      <c r="E289" s="28"/>
      <c r="F289" s="28"/>
      <c r="G289" s="28"/>
      <c r="H289" s="19"/>
      <c r="I289" s="28"/>
      <c r="J289" s="28"/>
      <c r="K289" s="17">
        <v>0</v>
      </c>
      <c r="L289" s="17">
        <v>0</v>
      </c>
      <c r="M289" s="127"/>
      <c r="N289" s="127" t="str">
        <f>IF(Table1[[#This Row],[SAMPLE ID]]="","",Table1[[#This Row],[VOLUME]])</f>
        <v/>
      </c>
      <c r="O289" s="127" t="str">
        <f>IF(Table1[[#This Row],[SAMPLE ID]]="","",Table1[[#This Row],[CONCENTRATION]]*Table1[[#This Row],[VOLUME]])</f>
        <v/>
      </c>
      <c r="P289" s="127" t="s">
        <v>380</v>
      </c>
      <c r="Q289" s="128" t="s">
        <v>22</v>
      </c>
      <c r="R289" s="127" t="str">
        <f>IF(Table1[[#This Row],[SAMPLE ID]]="","",CONCATENATE('Sample information'!$B$16,"_",Table1[[#This Row],[PLATE]],"_org_",Table1[[#This Row],[DATE SAMPLE DELIVERY]]))</f>
        <v/>
      </c>
      <c r="S289" s="102" t="str">
        <f>IF(Table1[[#This Row],[DATE SAMPLE DELIVERY]]="","",(CONCATENATE(20,LEFT(Table1[[#This Row],[DATE SAMPLE DELIVERY]],2),"-",MID(Table1[[#This Row],[DATE SAMPLE DELIVERY]],3,2),"-",RIGHT(Table1[[#This Row],[DATE SAMPLE DELIVERY]],2))))</f>
        <v/>
      </c>
      <c r="T289" s="106" t="s">
        <v>206</v>
      </c>
      <c r="U289" s="127"/>
      <c r="V289" s="100"/>
      <c r="W289" s="127"/>
      <c r="X289" s="127"/>
      <c r="Y289" s="127"/>
      <c r="Z289" s="100"/>
      <c r="AA289" s="101"/>
      <c r="AB289" s="127"/>
      <c r="AC289" s="130"/>
      <c r="AD289" s="100"/>
      <c r="AE289" s="127"/>
      <c r="AF289" s="127"/>
      <c r="AG289" s="127"/>
      <c r="AH289" s="127"/>
      <c r="AI289" s="6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row>
    <row r="290" spans="1:60" s="106" customFormat="1" ht="15">
      <c r="A290" s="59" t="str">
        <f>IF(Table1[[#This Row],[SAMPLE ID]]="","",CONCATENATE('Sample information'!B$16," #",RIGHT(Table1[[#This Row],[PLATE]],LEN(Table1[[#This Row],[PLATE]])-2)," ",Table1[[#This Row],[DATE SAMPLE DELIVERY]]))</f>
        <v/>
      </c>
      <c r="B290" s="59" t="str">
        <f>IF(Table1[[#This Row],[SAMPLE ID]]="","",CONCATENATE('Sample information'!B$16,"-",Table1[[#This Row],[SAMPLE ID]]))</f>
        <v/>
      </c>
      <c r="C290" s="29" t="s">
        <v>127</v>
      </c>
      <c r="D290" s="106" t="s">
        <v>150</v>
      </c>
      <c r="E290" s="28"/>
      <c r="F290" s="28"/>
      <c r="G290" s="28"/>
      <c r="H290" s="19"/>
      <c r="I290" s="28"/>
      <c r="J290" s="28"/>
      <c r="K290" s="17">
        <v>0</v>
      </c>
      <c r="L290" s="17">
        <v>0</v>
      </c>
      <c r="M290" s="127"/>
      <c r="N290" s="127" t="str">
        <f>IF(Table1[[#This Row],[SAMPLE ID]]="","",Table1[[#This Row],[VOLUME]])</f>
        <v/>
      </c>
      <c r="O290" s="127" t="str">
        <f>IF(Table1[[#This Row],[SAMPLE ID]]="","",Table1[[#This Row],[CONCENTRATION]]*Table1[[#This Row],[VOLUME]])</f>
        <v/>
      </c>
      <c r="P290" s="127" t="s">
        <v>380</v>
      </c>
      <c r="Q290" s="128" t="s">
        <v>22</v>
      </c>
      <c r="R290" s="127" t="str">
        <f>IF(Table1[[#This Row],[SAMPLE ID]]="","",CONCATENATE('Sample information'!$B$16,"_",Table1[[#This Row],[PLATE]],"_org_",Table1[[#This Row],[DATE SAMPLE DELIVERY]]))</f>
        <v/>
      </c>
      <c r="S290" s="102" t="str">
        <f>IF(Table1[[#This Row],[DATE SAMPLE DELIVERY]]="","",(CONCATENATE(20,LEFT(Table1[[#This Row],[DATE SAMPLE DELIVERY]],2),"-",MID(Table1[[#This Row],[DATE SAMPLE DELIVERY]],3,2),"-",RIGHT(Table1[[#This Row],[DATE SAMPLE DELIVERY]],2))))</f>
        <v/>
      </c>
      <c r="T290" s="106" t="s">
        <v>206</v>
      </c>
      <c r="U290" s="127"/>
      <c r="V290" s="100"/>
      <c r="W290" s="127"/>
      <c r="X290" s="127"/>
      <c r="Y290" s="127"/>
      <c r="Z290" s="100"/>
      <c r="AA290" s="101"/>
      <c r="AB290" s="127"/>
      <c r="AC290" s="130"/>
      <c r="AD290" s="100"/>
      <c r="AE290" s="127"/>
      <c r="AF290" s="127"/>
      <c r="AG290" s="127"/>
      <c r="AH290" s="127"/>
      <c r="AI290" s="6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row>
    <row r="291" spans="1:60" s="106" customFormat="1" ht="15">
      <c r="A291" s="59" t="str">
        <f>IF(Table1[[#This Row],[SAMPLE ID]]="","",CONCATENATE('Sample information'!B$16," #",RIGHT(Table1[[#This Row],[PLATE]],LEN(Table1[[#This Row],[PLATE]])-2)," ",Table1[[#This Row],[DATE SAMPLE DELIVERY]]))</f>
        <v/>
      </c>
      <c r="B291" s="59" t="str">
        <f>IF(Table1[[#This Row],[SAMPLE ID]]="","",CONCATENATE('Sample information'!B$16,"-",Table1[[#This Row],[SAMPLE ID]]))</f>
        <v/>
      </c>
      <c r="C291" s="29" t="s">
        <v>128</v>
      </c>
      <c r="D291" s="106" t="s">
        <v>150</v>
      </c>
      <c r="E291" s="28"/>
      <c r="F291" s="28"/>
      <c r="G291" s="28"/>
      <c r="H291" s="19"/>
      <c r="I291" s="28"/>
      <c r="J291" s="28"/>
      <c r="K291" s="17">
        <v>0</v>
      </c>
      <c r="L291" s="17">
        <v>0</v>
      </c>
      <c r="M291" s="127"/>
      <c r="N291" s="127" t="str">
        <f>IF(Table1[[#This Row],[SAMPLE ID]]="","",Table1[[#This Row],[VOLUME]])</f>
        <v/>
      </c>
      <c r="O291" s="127" t="str">
        <f>IF(Table1[[#This Row],[SAMPLE ID]]="","",Table1[[#This Row],[CONCENTRATION]]*Table1[[#This Row],[VOLUME]])</f>
        <v/>
      </c>
      <c r="P291" s="127" t="s">
        <v>380</v>
      </c>
      <c r="Q291" s="128" t="s">
        <v>22</v>
      </c>
      <c r="R291" s="127" t="str">
        <f>IF(Table1[[#This Row],[SAMPLE ID]]="","",CONCATENATE('Sample information'!$B$16,"_",Table1[[#This Row],[PLATE]],"_org_",Table1[[#This Row],[DATE SAMPLE DELIVERY]]))</f>
        <v/>
      </c>
      <c r="S291" s="102" t="str">
        <f>IF(Table1[[#This Row],[DATE SAMPLE DELIVERY]]="","",(CONCATENATE(20,LEFT(Table1[[#This Row],[DATE SAMPLE DELIVERY]],2),"-",MID(Table1[[#This Row],[DATE SAMPLE DELIVERY]],3,2),"-",RIGHT(Table1[[#This Row],[DATE SAMPLE DELIVERY]],2))))</f>
        <v/>
      </c>
      <c r="T291" s="106" t="s">
        <v>206</v>
      </c>
      <c r="U291" s="127"/>
      <c r="V291" s="100"/>
      <c r="W291" s="127"/>
      <c r="X291" s="127"/>
      <c r="Y291" s="127"/>
      <c r="Z291" s="100"/>
      <c r="AA291" s="101"/>
      <c r="AB291" s="127"/>
      <c r="AC291" s="130"/>
      <c r="AD291" s="100"/>
      <c r="AE291" s="127"/>
      <c r="AF291" s="127"/>
      <c r="AG291" s="127"/>
      <c r="AH291" s="127"/>
      <c r="AI291" s="6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row>
    <row r="292" spans="1:60" s="106" customFormat="1" ht="15">
      <c r="A292" s="59" t="str">
        <f>IF(Table1[[#This Row],[SAMPLE ID]]="","",CONCATENATE('Sample information'!B$16," #",RIGHT(Table1[[#This Row],[PLATE]],LEN(Table1[[#This Row],[PLATE]])-2)," ",Table1[[#This Row],[DATE SAMPLE DELIVERY]]))</f>
        <v/>
      </c>
      <c r="B292" s="59" t="str">
        <f>IF(Table1[[#This Row],[SAMPLE ID]]="","",CONCATENATE('Sample information'!B$16,"-",Table1[[#This Row],[SAMPLE ID]]))</f>
        <v/>
      </c>
      <c r="C292" s="29" t="s">
        <v>129</v>
      </c>
      <c r="D292" s="106" t="s">
        <v>150</v>
      </c>
      <c r="E292" s="28"/>
      <c r="F292" s="28"/>
      <c r="G292" s="28"/>
      <c r="H292" s="19"/>
      <c r="I292" s="28"/>
      <c r="J292" s="28"/>
      <c r="K292" s="17">
        <v>0</v>
      </c>
      <c r="L292" s="17">
        <v>0</v>
      </c>
      <c r="M292" s="127"/>
      <c r="N292" s="127" t="str">
        <f>IF(Table1[[#This Row],[SAMPLE ID]]="","",Table1[[#This Row],[VOLUME]])</f>
        <v/>
      </c>
      <c r="O292" s="127" t="str">
        <f>IF(Table1[[#This Row],[SAMPLE ID]]="","",Table1[[#This Row],[CONCENTRATION]]*Table1[[#This Row],[VOLUME]])</f>
        <v/>
      </c>
      <c r="P292" s="127" t="s">
        <v>380</v>
      </c>
      <c r="Q292" s="128" t="s">
        <v>22</v>
      </c>
      <c r="R292" s="127" t="str">
        <f>IF(Table1[[#This Row],[SAMPLE ID]]="","",CONCATENATE('Sample information'!$B$16,"_",Table1[[#This Row],[PLATE]],"_org_",Table1[[#This Row],[DATE SAMPLE DELIVERY]]))</f>
        <v/>
      </c>
      <c r="S292" s="102" t="str">
        <f>IF(Table1[[#This Row],[DATE SAMPLE DELIVERY]]="","",(CONCATENATE(20,LEFT(Table1[[#This Row],[DATE SAMPLE DELIVERY]],2),"-",MID(Table1[[#This Row],[DATE SAMPLE DELIVERY]],3,2),"-",RIGHT(Table1[[#This Row],[DATE SAMPLE DELIVERY]],2))))</f>
        <v/>
      </c>
      <c r="T292" s="106" t="s">
        <v>206</v>
      </c>
      <c r="U292" s="127"/>
      <c r="V292" s="100"/>
      <c r="W292" s="127"/>
      <c r="X292" s="127"/>
      <c r="Y292" s="127"/>
      <c r="Z292" s="100"/>
      <c r="AA292" s="101"/>
      <c r="AB292" s="127"/>
      <c r="AC292" s="130"/>
      <c r="AD292" s="100"/>
      <c r="AE292" s="127"/>
      <c r="AF292" s="127"/>
      <c r="AG292" s="127"/>
      <c r="AH292" s="127"/>
      <c r="AI292" s="6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row>
    <row r="293" spans="1:60" s="106" customFormat="1" ht="15">
      <c r="A293" s="59" t="str">
        <f>IF(Table1[[#This Row],[SAMPLE ID]]="","",CONCATENATE('Sample information'!B$16," #",RIGHT(Table1[[#This Row],[PLATE]],LEN(Table1[[#This Row],[PLATE]])-2)," ",Table1[[#This Row],[DATE SAMPLE DELIVERY]]))</f>
        <v/>
      </c>
      <c r="B293" s="59" t="str">
        <f>IF(Table1[[#This Row],[SAMPLE ID]]="","",CONCATENATE('Sample information'!B$16,"-",Table1[[#This Row],[SAMPLE ID]]))</f>
        <v/>
      </c>
      <c r="C293" s="29" t="s">
        <v>130</v>
      </c>
      <c r="D293" s="106" t="s">
        <v>150</v>
      </c>
      <c r="E293" s="28"/>
      <c r="F293" s="28"/>
      <c r="G293" s="28"/>
      <c r="H293" s="19"/>
      <c r="I293" s="28"/>
      <c r="J293" s="28"/>
      <c r="K293" s="17">
        <v>0</v>
      </c>
      <c r="L293" s="17">
        <v>0</v>
      </c>
      <c r="M293" s="127"/>
      <c r="N293" s="127" t="str">
        <f>IF(Table1[[#This Row],[SAMPLE ID]]="","",Table1[[#This Row],[VOLUME]])</f>
        <v/>
      </c>
      <c r="O293" s="127" t="str">
        <f>IF(Table1[[#This Row],[SAMPLE ID]]="","",Table1[[#This Row],[CONCENTRATION]]*Table1[[#This Row],[VOLUME]])</f>
        <v/>
      </c>
      <c r="P293" s="127" t="s">
        <v>380</v>
      </c>
      <c r="Q293" s="128" t="s">
        <v>22</v>
      </c>
      <c r="R293" s="127" t="str">
        <f>IF(Table1[[#This Row],[SAMPLE ID]]="","",CONCATENATE('Sample information'!$B$16,"_",Table1[[#This Row],[PLATE]],"_org_",Table1[[#This Row],[DATE SAMPLE DELIVERY]]))</f>
        <v/>
      </c>
      <c r="S293" s="102" t="str">
        <f>IF(Table1[[#This Row],[DATE SAMPLE DELIVERY]]="","",(CONCATENATE(20,LEFT(Table1[[#This Row],[DATE SAMPLE DELIVERY]],2),"-",MID(Table1[[#This Row],[DATE SAMPLE DELIVERY]],3,2),"-",RIGHT(Table1[[#This Row],[DATE SAMPLE DELIVERY]],2))))</f>
        <v/>
      </c>
      <c r="T293" s="106" t="s">
        <v>206</v>
      </c>
      <c r="U293" s="127"/>
      <c r="V293" s="100"/>
      <c r="W293" s="127"/>
      <c r="X293" s="127"/>
      <c r="Y293" s="127"/>
      <c r="Z293" s="100"/>
      <c r="AA293" s="101"/>
      <c r="AB293" s="127"/>
      <c r="AC293" s="130"/>
      <c r="AD293" s="100"/>
      <c r="AE293" s="127"/>
      <c r="AF293" s="127"/>
      <c r="AG293" s="127"/>
      <c r="AH293" s="127"/>
      <c r="AI293" s="6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row>
    <row r="294" spans="1:60" s="106" customFormat="1" ht="15">
      <c r="A294" s="59" t="str">
        <f>IF(Table1[[#This Row],[SAMPLE ID]]="","",CONCATENATE('Sample information'!B$16," #",RIGHT(Table1[[#This Row],[PLATE]],LEN(Table1[[#This Row],[PLATE]])-2)," ",Table1[[#This Row],[DATE SAMPLE DELIVERY]]))</f>
        <v/>
      </c>
      <c r="B294" s="59" t="str">
        <f>IF(Table1[[#This Row],[SAMPLE ID]]="","",CONCATENATE('Sample information'!B$16,"-",Table1[[#This Row],[SAMPLE ID]]))</f>
        <v/>
      </c>
      <c r="C294" s="29" t="s">
        <v>131</v>
      </c>
      <c r="D294" s="106" t="s">
        <v>150</v>
      </c>
      <c r="E294" s="28"/>
      <c r="F294" s="28"/>
      <c r="G294" s="28"/>
      <c r="H294" s="19"/>
      <c r="I294" s="28"/>
      <c r="J294" s="28"/>
      <c r="K294" s="17">
        <v>0</v>
      </c>
      <c r="L294" s="17">
        <v>0</v>
      </c>
      <c r="M294" s="127"/>
      <c r="N294" s="127" t="str">
        <f>IF(Table1[[#This Row],[SAMPLE ID]]="","",Table1[[#This Row],[VOLUME]])</f>
        <v/>
      </c>
      <c r="O294" s="127" t="str">
        <f>IF(Table1[[#This Row],[SAMPLE ID]]="","",Table1[[#This Row],[CONCENTRATION]]*Table1[[#This Row],[VOLUME]])</f>
        <v/>
      </c>
      <c r="P294" s="127" t="s">
        <v>380</v>
      </c>
      <c r="Q294" s="128" t="s">
        <v>22</v>
      </c>
      <c r="R294" s="127" t="str">
        <f>IF(Table1[[#This Row],[SAMPLE ID]]="","",CONCATENATE('Sample information'!$B$16,"_",Table1[[#This Row],[PLATE]],"_org_",Table1[[#This Row],[DATE SAMPLE DELIVERY]]))</f>
        <v/>
      </c>
      <c r="S294" s="102" t="str">
        <f>IF(Table1[[#This Row],[DATE SAMPLE DELIVERY]]="","",(CONCATENATE(20,LEFT(Table1[[#This Row],[DATE SAMPLE DELIVERY]],2),"-",MID(Table1[[#This Row],[DATE SAMPLE DELIVERY]],3,2),"-",RIGHT(Table1[[#This Row],[DATE SAMPLE DELIVERY]],2))))</f>
        <v/>
      </c>
      <c r="T294" s="106" t="s">
        <v>206</v>
      </c>
      <c r="U294" s="127"/>
      <c r="V294" s="100"/>
      <c r="W294" s="127"/>
      <c r="X294" s="127"/>
      <c r="Y294" s="127"/>
      <c r="Z294" s="100"/>
      <c r="AA294" s="101"/>
      <c r="AB294" s="127"/>
      <c r="AC294" s="130"/>
      <c r="AD294" s="100"/>
      <c r="AE294" s="127"/>
      <c r="AF294" s="127"/>
      <c r="AG294" s="127"/>
      <c r="AH294" s="127"/>
      <c r="AI294" s="6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row>
    <row r="295" spans="1:60" s="106" customFormat="1" ht="15">
      <c r="A295" s="59" t="str">
        <f>IF(Table1[[#This Row],[SAMPLE ID]]="","",CONCATENATE('Sample information'!B$16," #",RIGHT(Table1[[#This Row],[PLATE]],LEN(Table1[[#This Row],[PLATE]])-2)," ",Table1[[#This Row],[DATE SAMPLE DELIVERY]]))</f>
        <v/>
      </c>
      <c r="B295" s="59" t="str">
        <f>IF(Table1[[#This Row],[SAMPLE ID]]="","",CONCATENATE('Sample information'!B$16,"-",Table1[[#This Row],[SAMPLE ID]]))</f>
        <v/>
      </c>
      <c r="C295" s="29" t="s">
        <v>132</v>
      </c>
      <c r="D295" s="106" t="s">
        <v>150</v>
      </c>
      <c r="E295" s="28"/>
      <c r="F295" s="28"/>
      <c r="G295" s="28"/>
      <c r="H295" s="19"/>
      <c r="I295" s="28"/>
      <c r="J295" s="28"/>
      <c r="K295" s="17">
        <v>0</v>
      </c>
      <c r="L295" s="17">
        <v>0</v>
      </c>
      <c r="M295" s="127"/>
      <c r="N295" s="127" t="str">
        <f>IF(Table1[[#This Row],[SAMPLE ID]]="","",Table1[[#This Row],[VOLUME]])</f>
        <v/>
      </c>
      <c r="O295" s="127" t="str">
        <f>IF(Table1[[#This Row],[SAMPLE ID]]="","",Table1[[#This Row],[CONCENTRATION]]*Table1[[#This Row],[VOLUME]])</f>
        <v/>
      </c>
      <c r="P295" s="127" t="s">
        <v>380</v>
      </c>
      <c r="Q295" s="128" t="s">
        <v>22</v>
      </c>
      <c r="R295" s="127" t="str">
        <f>IF(Table1[[#This Row],[SAMPLE ID]]="","",CONCATENATE('Sample information'!$B$16,"_",Table1[[#This Row],[PLATE]],"_org_",Table1[[#This Row],[DATE SAMPLE DELIVERY]]))</f>
        <v/>
      </c>
      <c r="S295" s="102" t="str">
        <f>IF(Table1[[#This Row],[DATE SAMPLE DELIVERY]]="","",(CONCATENATE(20,LEFT(Table1[[#This Row],[DATE SAMPLE DELIVERY]],2),"-",MID(Table1[[#This Row],[DATE SAMPLE DELIVERY]],3,2),"-",RIGHT(Table1[[#This Row],[DATE SAMPLE DELIVERY]],2))))</f>
        <v/>
      </c>
      <c r="T295" s="106" t="s">
        <v>206</v>
      </c>
      <c r="U295" s="127"/>
      <c r="V295" s="100"/>
      <c r="W295" s="127"/>
      <c r="X295" s="127"/>
      <c r="Y295" s="127"/>
      <c r="Z295" s="100"/>
      <c r="AA295" s="101"/>
      <c r="AB295" s="127"/>
      <c r="AC295" s="130"/>
      <c r="AD295" s="100"/>
      <c r="AE295" s="127"/>
      <c r="AF295" s="127"/>
      <c r="AG295" s="127"/>
      <c r="AH295" s="127"/>
      <c r="AI295" s="6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row>
    <row r="296" spans="1:60" s="106" customFormat="1" ht="15">
      <c r="A296" s="59" t="str">
        <f>IF(Table1[[#This Row],[SAMPLE ID]]="","",CONCATENATE('Sample information'!B$16," #",RIGHT(Table1[[#This Row],[PLATE]],LEN(Table1[[#This Row],[PLATE]])-2)," ",Table1[[#This Row],[DATE SAMPLE DELIVERY]]))</f>
        <v/>
      </c>
      <c r="B296" s="59" t="str">
        <f>IF(Table1[[#This Row],[SAMPLE ID]]="","",CONCATENATE('Sample information'!B$16,"-",Table1[[#This Row],[SAMPLE ID]]))</f>
        <v/>
      </c>
      <c r="C296" s="29" t="s">
        <v>133</v>
      </c>
      <c r="D296" s="106" t="s">
        <v>150</v>
      </c>
      <c r="E296" s="28"/>
      <c r="F296" s="28"/>
      <c r="G296" s="28"/>
      <c r="H296" s="19"/>
      <c r="I296" s="28"/>
      <c r="J296" s="28"/>
      <c r="K296" s="17">
        <v>0</v>
      </c>
      <c r="L296" s="17">
        <v>0</v>
      </c>
      <c r="M296" s="127"/>
      <c r="N296" s="127" t="str">
        <f>IF(Table1[[#This Row],[SAMPLE ID]]="","",Table1[[#This Row],[VOLUME]])</f>
        <v/>
      </c>
      <c r="O296" s="127" t="str">
        <f>IF(Table1[[#This Row],[SAMPLE ID]]="","",Table1[[#This Row],[CONCENTRATION]]*Table1[[#This Row],[VOLUME]])</f>
        <v/>
      </c>
      <c r="P296" s="127" t="s">
        <v>380</v>
      </c>
      <c r="Q296" s="128" t="s">
        <v>22</v>
      </c>
      <c r="R296" s="127" t="str">
        <f>IF(Table1[[#This Row],[SAMPLE ID]]="","",CONCATENATE('Sample information'!$B$16,"_",Table1[[#This Row],[PLATE]],"_org_",Table1[[#This Row],[DATE SAMPLE DELIVERY]]))</f>
        <v/>
      </c>
      <c r="S296" s="102" t="str">
        <f>IF(Table1[[#This Row],[DATE SAMPLE DELIVERY]]="","",(CONCATENATE(20,LEFT(Table1[[#This Row],[DATE SAMPLE DELIVERY]],2),"-",MID(Table1[[#This Row],[DATE SAMPLE DELIVERY]],3,2),"-",RIGHT(Table1[[#This Row],[DATE SAMPLE DELIVERY]],2))))</f>
        <v/>
      </c>
      <c r="T296" s="106" t="s">
        <v>206</v>
      </c>
      <c r="U296" s="127"/>
      <c r="V296" s="100"/>
      <c r="W296" s="127"/>
      <c r="X296" s="127"/>
      <c r="Y296" s="127"/>
      <c r="Z296" s="100"/>
      <c r="AA296" s="101"/>
      <c r="AB296" s="127"/>
      <c r="AC296" s="130"/>
      <c r="AD296" s="100"/>
      <c r="AE296" s="127"/>
      <c r="AF296" s="127"/>
      <c r="AG296" s="127"/>
      <c r="AH296" s="127"/>
      <c r="AI296" s="6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row>
    <row r="297" spans="1:60" s="106" customFormat="1" ht="15">
      <c r="A297" s="59" t="str">
        <f>IF(Table1[[#This Row],[SAMPLE ID]]="","",CONCATENATE('Sample information'!B$16," #",RIGHT(Table1[[#This Row],[PLATE]],LEN(Table1[[#This Row],[PLATE]])-2)," ",Table1[[#This Row],[DATE SAMPLE DELIVERY]]))</f>
        <v/>
      </c>
      <c r="B297" s="59" t="str">
        <f>IF(Table1[[#This Row],[SAMPLE ID]]="","",CONCATENATE('Sample information'!B$16,"-",Table1[[#This Row],[SAMPLE ID]]))</f>
        <v/>
      </c>
      <c r="C297" s="29" t="s">
        <v>38</v>
      </c>
      <c r="D297" s="106" t="s">
        <v>150</v>
      </c>
      <c r="E297" s="28"/>
      <c r="F297" s="28"/>
      <c r="G297" s="28"/>
      <c r="H297" s="19"/>
      <c r="I297" s="28"/>
      <c r="J297" s="28"/>
      <c r="K297" s="17">
        <v>0</v>
      </c>
      <c r="L297" s="17">
        <v>0</v>
      </c>
      <c r="M297" s="127"/>
      <c r="N297" s="127" t="str">
        <f>IF(Table1[[#This Row],[SAMPLE ID]]="","",Table1[[#This Row],[VOLUME]])</f>
        <v/>
      </c>
      <c r="O297" s="127" t="str">
        <f>IF(Table1[[#This Row],[SAMPLE ID]]="","",Table1[[#This Row],[CONCENTRATION]]*Table1[[#This Row],[VOLUME]])</f>
        <v/>
      </c>
      <c r="P297" s="127" t="s">
        <v>381</v>
      </c>
      <c r="Q297" s="128" t="s">
        <v>22</v>
      </c>
      <c r="R297" s="127" t="str">
        <f>IF(Table1[[#This Row],[SAMPLE ID]]="","",CONCATENATE('Sample information'!$B$16,"_",Table1[[#This Row],[PLATE]],"_org_",Table1[[#This Row],[DATE SAMPLE DELIVERY]]))</f>
        <v/>
      </c>
      <c r="S297" s="102" t="str">
        <f>IF(Table1[[#This Row],[DATE SAMPLE DELIVERY]]="","",(CONCATENATE(20,LEFT(Table1[[#This Row],[DATE SAMPLE DELIVERY]],2),"-",MID(Table1[[#This Row],[DATE SAMPLE DELIVERY]],3,2),"-",RIGHT(Table1[[#This Row],[DATE SAMPLE DELIVERY]],2))))</f>
        <v/>
      </c>
      <c r="T297" s="106" t="s">
        <v>206</v>
      </c>
      <c r="U297" s="127"/>
      <c r="V297" s="100"/>
      <c r="W297" s="127"/>
      <c r="X297" s="127"/>
      <c r="Y297" s="127"/>
      <c r="Z297" s="100"/>
      <c r="AA297" s="101"/>
      <c r="AB297" s="127"/>
      <c r="AC297" s="130"/>
      <c r="AD297" s="100"/>
      <c r="AE297" s="127"/>
      <c r="AF297" s="127"/>
      <c r="AG297" s="127"/>
      <c r="AH297" s="127"/>
      <c r="AI297" s="6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row>
    <row r="298" spans="1:60" s="106" customFormat="1" ht="15">
      <c r="A298" s="59" t="str">
        <f>IF(Table1[[#This Row],[SAMPLE ID]]="","",CONCATENATE('Sample information'!B$16," #",RIGHT(Table1[[#This Row],[PLATE]],LEN(Table1[[#This Row],[PLATE]])-2)," ",Table1[[#This Row],[DATE SAMPLE DELIVERY]]))</f>
        <v/>
      </c>
      <c r="B298" s="59" t="str">
        <f>IF(Table1[[#This Row],[SAMPLE ID]]="","",CONCATENATE('Sample information'!B$16,"-",Table1[[#This Row],[SAMPLE ID]]))</f>
        <v/>
      </c>
      <c r="C298" s="29" t="s">
        <v>39</v>
      </c>
      <c r="D298" s="106" t="s">
        <v>150</v>
      </c>
      <c r="E298" s="28"/>
      <c r="F298" s="28"/>
      <c r="G298" s="28"/>
      <c r="H298" s="19"/>
      <c r="I298" s="28"/>
      <c r="J298" s="28"/>
      <c r="K298" s="17">
        <v>0</v>
      </c>
      <c r="L298" s="17">
        <v>0</v>
      </c>
      <c r="M298" s="127"/>
      <c r="N298" s="127" t="str">
        <f>IF(Table1[[#This Row],[SAMPLE ID]]="","",Table1[[#This Row],[VOLUME]])</f>
        <v/>
      </c>
      <c r="O298" s="127" t="str">
        <f>IF(Table1[[#This Row],[SAMPLE ID]]="","",Table1[[#This Row],[CONCENTRATION]]*Table1[[#This Row],[VOLUME]])</f>
        <v/>
      </c>
      <c r="P298" s="127" t="s">
        <v>381</v>
      </c>
      <c r="Q298" s="128" t="s">
        <v>22</v>
      </c>
      <c r="R298" s="127" t="str">
        <f>IF(Table1[[#This Row],[SAMPLE ID]]="","",CONCATENATE('Sample information'!$B$16,"_",Table1[[#This Row],[PLATE]],"_org_",Table1[[#This Row],[DATE SAMPLE DELIVERY]]))</f>
        <v/>
      </c>
      <c r="S298" s="102" t="str">
        <f>IF(Table1[[#This Row],[DATE SAMPLE DELIVERY]]="","",(CONCATENATE(20,LEFT(Table1[[#This Row],[DATE SAMPLE DELIVERY]],2),"-",MID(Table1[[#This Row],[DATE SAMPLE DELIVERY]],3,2),"-",RIGHT(Table1[[#This Row],[DATE SAMPLE DELIVERY]],2))))</f>
        <v/>
      </c>
      <c r="T298" s="106" t="s">
        <v>206</v>
      </c>
      <c r="U298" s="127"/>
      <c r="V298" s="100"/>
      <c r="W298" s="127"/>
      <c r="X298" s="127"/>
      <c r="Y298" s="127"/>
      <c r="Z298" s="100"/>
      <c r="AA298" s="101"/>
      <c r="AB298" s="127"/>
      <c r="AC298" s="130"/>
      <c r="AD298" s="100"/>
      <c r="AE298" s="127"/>
      <c r="AF298" s="127"/>
      <c r="AG298" s="127"/>
      <c r="AH298" s="127"/>
      <c r="AI298" s="6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row>
    <row r="299" spans="1:60" s="106" customFormat="1" ht="15">
      <c r="A299" s="59" t="str">
        <f>IF(Table1[[#This Row],[SAMPLE ID]]="","",CONCATENATE('Sample information'!B$16," #",RIGHT(Table1[[#This Row],[PLATE]],LEN(Table1[[#This Row],[PLATE]])-2)," ",Table1[[#This Row],[DATE SAMPLE DELIVERY]]))</f>
        <v/>
      </c>
      <c r="B299" s="59" t="str">
        <f>IF(Table1[[#This Row],[SAMPLE ID]]="","",CONCATENATE('Sample information'!B$16,"-",Table1[[#This Row],[SAMPLE ID]]))</f>
        <v/>
      </c>
      <c r="C299" s="29" t="s">
        <v>40</v>
      </c>
      <c r="D299" s="106" t="s">
        <v>150</v>
      </c>
      <c r="E299" s="28"/>
      <c r="F299" s="28"/>
      <c r="G299" s="28"/>
      <c r="H299" s="19"/>
      <c r="I299" s="28"/>
      <c r="J299" s="28"/>
      <c r="K299" s="17">
        <v>0</v>
      </c>
      <c r="L299" s="17">
        <v>0</v>
      </c>
      <c r="M299" s="127"/>
      <c r="N299" s="127" t="str">
        <f>IF(Table1[[#This Row],[SAMPLE ID]]="","",Table1[[#This Row],[VOLUME]])</f>
        <v/>
      </c>
      <c r="O299" s="127" t="str">
        <f>IF(Table1[[#This Row],[SAMPLE ID]]="","",Table1[[#This Row],[CONCENTRATION]]*Table1[[#This Row],[VOLUME]])</f>
        <v/>
      </c>
      <c r="P299" s="127" t="s">
        <v>381</v>
      </c>
      <c r="Q299" s="128" t="s">
        <v>22</v>
      </c>
      <c r="R299" s="127" t="str">
        <f>IF(Table1[[#This Row],[SAMPLE ID]]="","",CONCATENATE('Sample information'!$B$16,"_",Table1[[#This Row],[PLATE]],"_org_",Table1[[#This Row],[DATE SAMPLE DELIVERY]]))</f>
        <v/>
      </c>
      <c r="S299" s="102" t="str">
        <f>IF(Table1[[#This Row],[DATE SAMPLE DELIVERY]]="","",(CONCATENATE(20,LEFT(Table1[[#This Row],[DATE SAMPLE DELIVERY]],2),"-",MID(Table1[[#This Row],[DATE SAMPLE DELIVERY]],3,2),"-",RIGHT(Table1[[#This Row],[DATE SAMPLE DELIVERY]],2))))</f>
        <v/>
      </c>
      <c r="T299" s="106" t="s">
        <v>206</v>
      </c>
      <c r="U299" s="127"/>
      <c r="V299" s="100"/>
      <c r="W299" s="127"/>
      <c r="X299" s="127"/>
      <c r="Y299" s="127"/>
      <c r="Z299" s="100"/>
      <c r="AA299" s="101"/>
      <c r="AB299" s="127"/>
      <c r="AC299" s="130"/>
      <c r="AD299" s="100"/>
      <c r="AE299" s="127"/>
      <c r="AF299" s="127"/>
      <c r="AG299" s="127"/>
      <c r="AH299" s="127"/>
      <c r="AI299" s="6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row>
    <row r="300" spans="1:60" s="106" customFormat="1" ht="15">
      <c r="A300" s="59" t="str">
        <f>IF(Table1[[#This Row],[SAMPLE ID]]="","",CONCATENATE('Sample information'!B$16," #",RIGHT(Table1[[#This Row],[PLATE]],LEN(Table1[[#This Row],[PLATE]])-2)," ",Table1[[#This Row],[DATE SAMPLE DELIVERY]]))</f>
        <v/>
      </c>
      <c r="B300" s="59" t="str">
        <f>IF(Table1[[#This Row],[SAMPLE ID]]="","",CONCATENATE('Sample information'!B$16,"-",Table1[[#This Row],[SAMPLE ID]]))</f>
        <v/>
      </c>
      <c r="C300" s="29" t="s">
        <v>41</v>
      </c>
      <c r="D300" s="106" t="s">
        <v>150</v>
      </c>
      <c r="E300" s="28"/>
      <c r="F300" s="28"/>
      <c r="G300" s="28"/>
      <c r="H300" s="19"/>
      <c r="I300" s="28"/>
      <c r="J300" s="28"/>
      <c r="K300" s="17">
        <v>0</v>
      </c>
      <c r="L300" s="17">
        <v>0</v>
      </c>
      <c r="M300" s="127"/>
      <c r="N300" s="127" t="str">
        <f>IF(Table1[[#This Row],[SAMPLE ID]]="","",Table1[[#This Row],[VOLUME]])</f>
        <v/>
      </c>
      <c r="O300" s="127" t="str">
        <f>IF(Table1[[#This Row],[SAMPLE ID]]="","",Table1[[#This Row],[CONCENTRATION]]*Table1[[#This Row],[VOLUME]])</f>
        <v/>
      </c>
      <c r="P300" s="127" t="s">
        <v>381</v>
      </c>
      <c r="Q300" s="128" t="s">
        <v>22</v>
      </c>
      <c r="R300" s="127" t="str">
        <f>IF(Table1[[#This Row],[SAMPLE ID]]="","",CONCATENATE('Sample information'!$B$16,"_",Table1[[#This Row],[PLATE]],"_org_",Table1[[#This Row],[DATE SAMPLE DELIVERY]]))</f>
        <v/>
      </c>
      <c r="S300" s="102" t="str">
        <f>IF(Table1[[#This Row],[DATE SAMPLE DELIVERY]]="","",(CONCATENATE(20,LEFT(Table1[[#This Row],[DATE SAMPLE DELIVERY]],2),"-",MID(Table1[[#This Row],[DATE SAMPLE DELIVERY]],3,2),"-",RIGHT(Table1[[#This Row],[DATE SAMPLE DELIVERY]],2))))</f>
        <v/>
      </c>
      <c r="T300" s="106" t="s">
        <v>206</v>
      </c>
      <c r="U300" s="127"/>
      <c r="V300" s="100"/>
      <c r="W300" s="127"/>
      <c r="X300" s="127"/>
      <c r="Y300" s="127"/>
      <c r="Z300" s="100"/>
      <c r="AA300" s="101"/>
      <c r="AB300" s="127"/>
      <c r="AC300" s="130"/>
      <c r="AD300" s="100"/>
      <c r="AE300" s="127"/>
      <c r="AF300" s="127"/>
      <c r="AG300" s="127"/>
      <c r="AH300" s="127"/>
      <c r="AI300" s="6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row>
    <row r="301" spans="1:60" s="106" customFormat="1" ht="15">
      <c r="A301" s="59" t="str">
        <f>IF(Table1[[#This Row],[SAMPLE ID]]="","",CONCATENATE('Sample information'!B$16," #",RIGHT(Table1[[#This Row],[PLATE]],LEN(Table1[[#This Row],[PLATE]])-2)," ",Table1[[#This Row],[DATE SAMPLE DELIVERY]]))</f>
        <v/>
      </c>
      <c r="B301" s="59" t="str">
        <f>IF(Table1[[#This Row],[SAMPLE ID]]="","",CONCATENATE('Sample information'!B$16,"-",Table1[[#This Row],[SAMPLE ID]]))</f>
        <v/>
      </c>
      <c r="C301" s="29" t="s">
        <v>42</v>
      </c>
      <c r="D301" s="106" t="s">
        <v>150</v>
      </c>
      <c r="E301" s="28"/>
      <c r="F301" s="28"/>
      <c r="G301" s="28"/>
      <c r="H301" s="19"/>
      <c r="I301" s="28"/>
      <c r="J301" s="28"/>
      <c r="K301" s="17">
        <v>0</v>
      </c>
      <c r="L301" s="17">
        <v>0</v>
      </c>
      <c r="M301" s="127"/>
      <c r="N301" s="127" t="str">
        <f>IF(Table1[[#This Row],[SAMPLE ID]]="","",Table1[[#This Row],[VOLUME]])</f>
        <v/>
      </c>
      <c r="O301" s="127" t="str">
        <f>IF(Table1[[#This Row],[SAMPLE ID]]="","",Table1[[#This Row],[CONCENTRATION]]*Table1[[#This Row],[VOLUME]])</f>
        <v/>
      </c>
      <c r="P301" s="127" t="s">
        <v>381</v>
      </c>
      <c r="Q301" s="128" t="s">
        <v>22</v>
      </c>
      <c r="R301" s="127" t="str">
        <f>IF(Table1[[#This Row],[SAMPLE ID]]="","",CONCATENATE('Sample information'!$B$16,"_",Table1[[#This Row],[PLATE]],"_org_",Table1[[#This Row],[DATE SAMPLE DELIVERY]]))</f>
        <v/>
      </c>
      <c r="S301" s="102" t="str">
        <f>IF(Table1[[#This Row],[DATE SAMPLE DELIVERY]]="","",(CONCATENATE(20,LEFT(Table1[[#This Row],[DATE SAMPLE DELIVERY]],2),"-",MID(Table1[[#This Row],[DATE SAMPLE DELIVERY]],3,2),"-",RIGHT(Table1[[#This Row],[DATE SAMPLE DELIVERY]],2))))</f>
        <v/>
      </c>
      <c r="T301" s="106" t="s">
        <v>206</v>
      </c>
      <c r="U301" s="127"/>
      <c r="V301" s="100"/>
      <c r="W301" s="127"/>
      <c r="X301" s="127"/>
      <c r="Y301" s="127"/>
      <c r="Z301" s="100"/>
      <c r="AA301" s="101"/>
      <c r="AB301" s="127"/>
      <c r="AC301" s="130"/>
      <c r="AD301" s="100"/>
      <c r="AE301" s="127"/>
      <c r="AF301" s="127"/>
      <c r="AG301" s="127"/>
      <c r="AH301" s="127"/>
      <c r="AI301" s="6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row>
    <row r="302" spans="1:60" s="106" customFormat="1" ht="15">
      <c r="A302" s="59" t="str">
        <f>IF(Table1[[#This Row],[SAMPLE ID]]="","",CONCATENATE('Sample information'!B$16," #",RIGHT(Table1[[#This Row],[PLATE]],LEN(Table1[[#This Row],[PLATE]])-2)," ",Table1[[#This Row],[DATE SAMPLE DELIVERY]]))</f>
        <v/>
      </c>
      <c r="B302" s="59" t="str">
        <f>IF(Table1[[#This Row],[SAMPLE ID]]="","",CONCATENATE('Sample information'!B$16,"-",Table1[[#This Row],[SAMPLE ID]]))</f>
        <v/>
      </c>
      <c r="C302" s="29" t="s">
        <v>43</v>
      </c>
      <c r="D302" s="106" t="s">
        <v>150</v>
      </c>
      <c r="E302" s="28"/>
      <c r="F302" s="28"/>
      <c r="G302" s="28"/>
      <c r="H302" s="19"/>
      <c r="I302" s="28"/>
      <c r="J302" s="28"/>
      <c r="K302" s="17">
        <v>0</v>
      </c>
      <c r="L302" s="17">
        <v>0</v>
      </c>
      <c r="M302" s="127"/>
      <c r="N302" s="127" t="str">
        <f>IF(Table1[[#This Row],[SAMPLE ID]]="","",Table1[[#This Row],[VOLUME]])</f>
        <v/>
      </c>
      <c r="O302" s="127" t="str">
        <f>IF(Table1[[#This Row],[SAMPLE ID]]="","",Table1[[#This Row],[CONCENTRATION]]*Table1[[#This Row],[VOLUME]])</f>
        <v/>
      </c>
      <c r="P302" s="127" t="s">
        <v>381</v>
      </c>
      <c r="Q302" s="128" t="s">
        <v>22</v>
      </c>
      <c r="R302" s="127" t="str">
        <f>IF(Table1[[#This Row],[SAMPLE ID]]="","",CONCATENATE('Sample information'!$B$16,"_",Table1[[#This Row],[PLATE]],"_org_",Table1[[#This Row],[DATE SAMPLE DELIVERY]]))</f>
        <v/>
      </c>
      <c r="S302" s="102" t="str">
        <f>IF(Table1[[#This Row],[DATE SAMPLE DELIVERY]]="","",(CONCATENATE(20,LEFT(Table1[[#This Row],[DATE SAMPLE DELIVERY]],2),"-",MID(Table1[[#This Row],[DATE SAMPLE DELIVERY]],3,2),"-",RIGHT(Table1[[#This Row],[DATE SAMPLE DELIVERY]],2))))</f>
        <v/>
      </c>
      <c r="T302" s="106" t="s">
        <v>206</v>
      </c>
      <c r="U302" s="127"/>
      <c r="V302" s="100"/>
      <c r="W302" s="127"/>
      <c r="X302" s="127"/>
      <c r="Y302" s="127"/>
      <c r="Z302" s="100"/>
      <c r="AA302" s="101"/>
      <c r="AB302" s="127"/>
      <c r="AC302" s="130"/>
      <c r="AD302" s="100"/>
      <c r="AE302" s="127"/>
      <c r="AF302" s="127"/>
      <c r="AG302" s="127"/>
      <c r="AH302" s="127"/>
      <c r="AI302" s="6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row>
    <row r="303" spans="1:60" s="106" customFormat="1" ht="15">
      <c r="A303" s="59" t="str">
        <f>IF(Table1[[#This Row],[SAMPLE ID]]="","",CONCATENATE('Sample information'!B$16," #",RIGHT(Table1[[#This Row],[PLATE]],LEN(Table1[[#This Row],[PLATE]])-2)," ",Table1[[#This Row],[DATE SAMPLE DELIVERY]]))</f>
        <v/>
      </c>
      <c r="B303" s="59" t="str">
        <f>IF(Table1[[#This Row],[SAMPLE ID]]="","",CONCATENATE('Sample information'!B$16,"-",Table1[[#This Row],[SAMPLE ID]]))</f>
        <v/>
      </c>
      <c r="C303" s="29" t="s">
        <v>44</v>
      </c>
      <c r="D303" s="106" t="s">
        <v>150</v>
      </c>
      <c r="E303" s="28"/>
      <c r="F303" s="28"/>
      <c r="G303" s="28"/>
      <c r="H303" s="19"/>
      <c r="I303" s="28"/>
      <c r="J303" s="28"/>
      <c r="K303" s="17">
        <v>0</v>
      </c>
      <c r="L303" s="17">
        <v>0</v>
      </c>
      <c r="M303" s="127"/>
      <c r="N303" s="127" t="str">
        <f>IF(Table1[[#This Row],[SAMPLE ID]]="","",Table1[[#This Row],[VOLUME]])</f>
        <v/>
      </c>
      <c r="O303" s="127" t="str">
        <f>IF(Table1[[#This Row],[SAMPLE ID]]="","",Table1[[#This Row],[CONCENTRATION]]*Table1[[#This Row],[VOLUME]])</f>
        <v/>
      </c>
      <c r="P303" s="127" t="s">
        <v>381</v>
      </c>
      <c r="Q303" s="128" t="s">
        <v>22</v>
      </c>
      <c r="R303" s="127" t="str">
        <f>IF(Table1[[#This Row],[SAMPLE ID]]="","",CONCATENATE('Sample information'!$B$16,"_",Table1[[#This Row],[PLATE]],"_org_",Table1[[#This Row],[DATE SAMPLE DELIVERY]]))</f>
        <v/>
      </c>
      <c r="S303" s="102" t="str">
        <f>IF(Table1[[#This Row],[DATE SAMPLE DELIVERY]]="","",(CONCATENATE(20,LEFT(Table1[[#This Row],[DATE SAMPLE DELIVERY]],2),"-",MID(Table1[[#This Row],[DATE SAMPLE DELIVERY]],3,2),"-",RIGHT(Table1[[#This Row],[DATE SAMPLE DELIVERY]],2))))</f>
        <v/>
      </c>
      <c r="T303" s="106" t="s">
        <v>206</v>
      </c>
      <c r="U303" s="127"/>
      <c r="V303" s="100"/>
      <c r="W303" s="127"/>
      <c r="X303" s="127"/>
      <c r="Y303" s="127"/>
      <c r="Z303" s="100"/>
      <c r="AA303" s="101"/>
      <c r="AB303" s="127"/>
      <c r="AC303" s="130"/>
      <c r="AD303" s="100"/>
      <c r="AE303" s="127"/>
      <c r="AF303" s="127"/>
      <c r="AG303" s="127"/>
      <c r="AH303" s="127"/>
      <c r="AI303" s="6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row>
    <row r="304" spans="1:60" s="106" customFormat="1" ht="15">
      <c r="A304" s="59" t="str">
        <f>IF(Table1[[#This Row],[SAMPLE ID]]="","",CONCATENATE('Sample information'!B$16," #",RIGHT(Table1[[#This Row],[PLATE]],LEN(Table1[[#This Row],[PLATE]])-2)," ",Table1[[#This Row],[DATE SAMPLE DELIVERY]]))</f>
        <v/>
      </c>
      <c r="B304" s="59" t="str">
        <f>IF(Table1[[#This Row],[SAMPLE ID]]="","",CONCATENATE('Sample information'!B$16,"-",Table1[[#This Row],[SAMPLE ID]]))</f>
        <v/>
      </c>
      <c r="C304" s="29" t="s">
        <v>45</v>
      </c>
      <c r="D304" s="106" t="s">
        <v>150</v>
      </c>
      <c r="E304" s="28"/>
      <c r="F304" s="28"/>
      <c r="G304" s="28"/>
      <c r="H304" s="19"/>
      <c r="I304" s="28"/>
      <c r="J304" s="28"/>
      <c r="K304" s="17">
        <v>0</v>
      </c>
      <c r="L304" s="17">
        <v>0</v>
      </c>
      <c r="M304" s="127"/>
      <c r="N304" s="127" t="str">
        <f>IF(Table1[[#This Row],[SAMPLE ID]]="","",Table1[[#This Row],[VOLUME]])</f>
        <v/>
      </c>
      <c r="O304" s="127" t="str">
        <f>IF(Table1[[#This Row],[SAMPLE ID]]="","",Table1[[#This Row],[CONCENTRATION]]*Table1[[#This Row],[VOLUME]])</f>
        <v/>
      </c>
      <c r="P304" s="127" t="s">
        <v>381</v>
      </c>
      <c r="Q304" s="128" t="s">
        <v>22</v>
      </c>
      <c r="R304" s="127" t="str">
        <f>IF(Table1[[#This Row],[SAMPLE ID]]="","",CONCATENATE('Sample information'!$B$16,"_",Table1[[#This Row],[PLATE]],"_org_",Table1[[#This Row],[DATE SAMPLE DELIVERY]]))</f>
        <v/>
      </c>
      <c r="S304" s="102" t="str">
        <f>IF(Table1[[#This Row],[DATE SAMPLE DELIVERY]]="","",(CONCATENATE(20,LEFT(Table1[[#This Row],[DATE SAMPLE DELIVERY]],2),"-",MID(Table1[[#This Row],[DATE SAMPLE DELIVERY]],3,2),"-",RIGHT(Table1[[#This Row],[DATE SAMPLE DELIVERY]],2))))</f>
        <v/>
      </c>
      <c r="T304" s="106" t="s">
        <v>206</v>
      </c>
      <c r="U304" s="127"/>
      <c r="V304" s="100"/>
      <c r="W304" s="127"/>
      <c r="X304" s="127"/>
      <c r="Y304" s="127"/>
      <c r="Z304" s="100"/>
      <c r="AA304" s="101"/>
      <c r="AB304" s="127"/>
      <c r="AC304" s="130"/>
      <c r="AD304" s="100"/>
      <c r="AE304" s="127"/>
      <c r="AF304" s="127"/>
      <c r="AG304" s="127"/>
      <c r="AH304" s="127"/>
      <c r="AI304" s="6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row>
    <row r="305" spans="1:60" s="106" customFormat="1" ht="15">
      <c r="A305" s="59" t="str">
        <f>IF(Table1[[#This Row],[SAMPLE ID]]="","",CONCATENATE('Sample information'!B$16," #",RIGHT(Table1[[#This Row],[PLATE]],LEN(Table1[[#This Row],[PLATE]])-2)," ",Table1[[#This Row],[DATE SAMPLE DELIVERY]]))</f>
        <v/>
      </c>
      <c r="B305" s="59" t="str">
        <f>IF(Table1[[#This Row],[SAMPLE ID]]="","",CONCATENATE('Sample information'!B$16,"-",Table1[[#This Row],[SAMPLE ID]]))</f>
        <v/>
      </c>
      <c r="C305" s="29" t="s">
        <v>46</v>
      </c>
      <c r="D305" s="106" t="s">
        <v>150</v>
      </c>
      <c r="E305" s="28"/>
      <c r="F305" s="28"/>
      <c r="G305" s="28"/>
      <c r="H305" s="19"/>
      <c r="I305" s="28"/>
      <c r="J305" s="28"/>
      <c r="K305" s="17">
        <v>0</v>
      </c>
      <c r="L305" s="17">
        <v>0</v>
      </c>
      <c r="M305" s="127"/>
      <c r="N305" s="127" t="str">
        <f>IF(Table1[[#This Row],[SAMPLE ID]]="","",Table1[[#This Row],[VOLUME]])</f>
        <v/>
      </c>
      <c r="O305" s="127" t="str">
        <f>IF(Table1[[#This Row],[SAMPLE ID]]="","",Table1[[#This Row],[CONCENTRATION]]*Table1[[#This Row],[VOLUME]])</f>
        <v/>
      </c>
      <c r="P305" s="127" t="s">
        <v>381</v>
      </c>
      <c r="Q305" s="128" t="s">
        <v>22</v>
      </c>
      <c r="R305" s="127" t="str">
        <f>IF(Table1[[#This Row],[SAMPLE ID]]="","",CONCATENATE('Sample information'!$B$16,"_",Table1[[#This Row],[PLATE]],"_org_",Table1[[#This Row],[DATE SAMPLE DELIVERY]]))</f>
        <v/>
      </c>
      <c r="S305" s="102" t="str">
        <f>IF(Table1[[#This Row],[DATE SAMPLE DELIVERY]]="","",(CONCATENATE(20,LEFT(Table1[[#This Row],[DATE SAMPLE DELIVERY]],2),"-",MID(Table1[[#This Row],[DATE SAMPLE DELIVERY]],3,2),"-",RIGHT(Table1[[#This Row],[DATE SAMPLE DELIVERY]],2))))</f>
        <v/>
      </c>
      <c r="T305" s="106" t="s">
        <v>206</v>
      </c>
      <c r="U305" s="127"/>
      <c r="V305" s="100"/>
      <c r="W305" s="127"/>
      <c r="X305" s="127"/>
      <c r="Y305" s="127"/>
      <c r="Z305" s="100"/>
      <c r="AA305" s="101"/>
      <c r="AB305" s="127"/>
      <c r="AC305" s="130"/>
      <c r="AD305" s="100"/>
      <c r="AE305" s="127"/>
      <c r="AF305" s="127"/>
      <c r="AG305" s="127"/>
      <c r="AH305" s="127"/>
      <c r="AI305" s="6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row>
    <row r="306" spans="1:60" s="106" customFormat="1" ht="15">
      <c r="A306" s="59" t="str">
        <f>IF(Table1[[#This Row],[SAMPLE ID]]="","",CONCATENATE('Sample information'!B$16," #",RIGHT(Table1[[#This Row],[PLATE]],LEN(Table1[[#This Row],[PLATE]])-2)," ",Table1[[#This Row],[DATE SAMPLE DELIVERY]]))</f>
        <v/>
      </c>
      <c r="B306" s="59" t="str">
        <f>IF(Table1[[#This Row],[SAMPLE ID]]="","",CONCATENATE('Sample information'!B$16,"-",Table1[[#This Row],[SAMPLE ID]]))</f>
        <v/>
      </c>
      <c r="C306" s="29" t="s">
        <v>47</v>
      </c>
      <c r="D306" s="106" t="s">
        <v>150</v>
      </c>
      <c r="E306" s="28"/>
      <c r="F306" s="28"/>
      <c r="G306" s="28"/>
      <c r="H306" s="19"/>
      <c r="I306" s="28"/>
      <c r="J306" s="28"/>
      <c r="K306" s="17">
        <v>0</v>
      </c>
      <c r="L306" s="17">
        <v>0</v>
      </c>
      <c r="M306" s="127"/>
      <c r="N306" s="127" t="str">
        <f>IF(Table1[[#This Row],[SAMPLE ID]]="","",Table1[[#This Row],[VOLUME]])</f>
        <v/>
      </c>
      <c r="O306" s="127" t="str">
        <f>IF(Table1[[#This Row],[SAMPLE ID]]="","",Table1[[#This Row],[CONCENTRATION]]*Table1[[#This Row],[VOLUME]])</f>
        <v/>
      </c>
      <c r="P306" s="127" t="s">
        <v>381</v>
      </c>
      <c r="Q306" s="128" t="s">
        <v>22</v>
      </c>
      <c r="R306" s="127" t="str">
        <f>IF(Table1[[#This Row],[SAMPLE ID]]="","",CONCATENATE('Sample information'!$B$16,"_",Table1[[#This Row],[PLATE]],"_org_",Table1[[#This Row],[DATE SAMPLE DELIVERY]]))</f>
        <v/>
      </c>
      <c r="S306" s="102" t="str">
        <f>IF(Table1[[#This Row],[DATE SAMPLE DELIVERY]]="","",(CONCATENATE(20,LEFT(Table1[[#This Row],[DATE SAMPLE DELIVERY]],2),"-",MID(Table1[[#This Row],[DATE SAMPLE DELIVERY]],3,2),"-",RIGHT(Table1[[#This Row],[DATE SAMPLE DELIVERY]],2))))</f>
        <v/>
      </c>
      <c r="T306" s="106" t="s">
        <v>206</v>
      </c>
      <c r="U306" s="127"/>
      <c r="V306" s="100"/>
      <c r="W306" s="127"/>
      <c r="X306" s="127"/>
      <c r="Y306" s="127"/>
      <c r="Z306" s="100"/>
      <c r="AA306" s="101"/>
      <c r="AB306" s="127"/>
      <c r="AC306" s="130"/>
      <c r="AD306" s="100"/>
      <c r="AE306" s="127"/>
      <c r="AF306" s="127"/>
      <c r="AG306" s="127"/>
      <c r="AH306" s="127"/>
      <c r="AI306" s="6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row>
    <row r="307" spans="1:60" s="106" customFormat="1" ht="15">
      <c r="A307" s="59" t="str">
        <f>IF(Table1[[#This Row],[SAMPLE ID]]="","",CONCATENATE('Sample information'!B$16," #",RIGHT(Table1[[#This Row],[PLATE]],LEN(Table1[[#This Row],[PLATE]])-2)," ",Table1[[#This Row],[DATE SAMPLE DELIVERY]]))</f>
        <v/>
      </c>
      <c r="B307" s="59" t="str">
        <f>IF(Table1[[#This Row],[SAMPLE ID]]="","",CONCATENATE('Sample information'!B$16,"-",Table1[[#This Row],[SAMPLE ID]]))</f>
        <v/>
      </c>
      <c r="C307" s="29" t="s">
        <v>48</v>
      </c>
      <c r="D307" s="106" t="s">
        <v>150</v>
      </c>
      <c r="E307" s="28"/>
      <c r="F307" s="28"/>
      <c r="G307" s="28"/>
      <c r="H307" s="19"/>
      <c r="I307" s="28"/>
      <c r="J307" s="28"/>
      <c r="K307" s="17">
        <v>0</v>
      </c>
      <c r="L307" s="17">
        <v>0</v>
      </c>
      <c r="M307" s="127"/>
      <c r="N307" s="127" t="str">
        <f>IF(Table1[[#This Row],[SAMPLE ID]]="","",Table1[[#This Row],[VOLUME]])</f>
        <v/>
      </c>
      <c r="O307" s="127" t="str">
        <f>IF(Table1[[#This Row],[SAMPLE ID]]="","",Table1[[#This Row],[CONCENTRATION]]*Table1[[#This Row],[VOLUME]])</f>
        <v/>
      </c>
      <c r="P307" s="127" t="s">
        <v>381</v>
      </c>
      <c r="Q307" s="128" t="s">
        <v>22</v>
      </c>
      <c r="R307" s="127" t="str">
        <f>IF(Table1[[#This Row],[SAMPLE ID]]="","",CONCATENATE('Sample information'!$B$16,"_",Table1[[#This Row],[PLATE]],"_org_",Table1[[#This Row],[DATE SAMPLE DELIVERY]]))</f>
        <v/>
      </c>
      <c r="S307" s="102" t="str">
        <f>IF(Table1[[#This Row],[DATE SAMPLE DELIVERY]]="","",(CONCATENATE(20,LEFT(Table1[[#This Row],[DATE SAMPLE DELIVERY]],2),"-",MID(Table1[[#This Row],[DATE SAMPLE DELIVERY]],3,2),"-",RIGHT(Table1[[#This Row],[DATE SAMPLE DELIVERY]],2))))</f>
        <v/>
      </c>
      <c r="T307" s="106" t="s">
        <v>206</v>
      </c>
      <c r="U307" s="127"/>
      <c r="V307" s="100"/>
      <c r="W307" s="127"/>
      <c r="X307" s="127"/>
      <c r="Y307" s="127"/>
      <c r="Z307" s="100"/>
      <c r="AA307" s="101"/>
      <c r="AB307" s="127"/>
      <c r="AC307" s="130"/>
      <c r="AD307" s="100"/>
      <c r="AE307" s="127"/>
      <c r="AF307" s="127"/>
      <c r="AG307" s="127"/>
      <c r="AH307" s="127"/>
      <c r="AI307" s="6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row>
    <row r="308" spans="1:60" s="106" customFormat="1" ht="15">
      <c r="A308" s="59" t="str">
        <f>IF(Table1[[#This Row],[SAMPLE ID]]="","",CONCATENATE('Sample information'!B$16," #",RIGHT(Table1[[#This Row],[PLATE]],LEN(Table1[[#This Row],[PLATE]])-2)," ",Table1[[#This Row],[DATE SAMPLE DELIVERY]]))</f>
        <v/>
      </c>
      <c r="B308" s="59" t="str">
        <f>IF(Table1[[#This Row],[SAMPLE ID]]="","",CONCATENATE('Sample information'!B$16,"-",Table1[[#This Row],[SAMPLE ID]]))</f>
        <v/>
      </c>
      <c r="C308" s="29" t="s">
        <v>49</v>
      </c>
      <c r="D308" s="106" t="s">
        <v>150</v>
      </c>
      <c r="E308" s="28"/>
      <c r="F308" s="28"/>
      <c r="G308" s="28"/>
      <c r="H308" s="19"/>
      <c r="I308" s="28"/>
      <c r="J308" s="28"/>
      <c r="K308" s="17">
        <v>0</v>
      </c>
      <c r="L308" s="17">
        <v>0</v>
      </c>
      <c r="M308" s="127"/>
      <c r="N308" s="127" t="str">
        <f>IF(Table1[[#This Row],[SAMPLE ID]]="","",Table1[[#This Row],[VOLUME]])</f>
        <v/>
      </c>
      <c r="O308" s="127" t="str">
        <f>IF(Table1[[#This Row],[SAMPLE ID]]="","",Table1[[#This Row],[CONCENTRATION]]*Table1[[#This Row],[VOLUME]])</f>
        <v/>
      </c>
      <c r="P308" s="127" t="s">
        <v>381</v>
      </c>
      <c r="Q308" s="128" t="s">
        <v>22</v>
      </c>
      <c r="R308" s="127" t="str">
        <f>IF(Table1[[#This Row],[SAMPLE ID]]="","",CONCATENATE('Sample information'!$B$16,"_",Table1[[#This Row],[PLATE]],"_org_",Table1[[#This Row],[DATE SAMPLE DELIVERY]]))</f>
        <v/>
      </c>
      <c r="S308" s="102" t="str">
        <f>IF(Table1[[#This Row],[DATE SAMPLE DELIVERY]]="","",(CONCATENATE(20,LEFT(Table1[[#This Row],[DATE SAMPLE DELIVERY]],2),"-",MID(Table1[[#This Row],[DATE SAMPLE DELIVERY]],3,2),"-",RIGHT(Table1[[#This Row],[DATE SAMPLE DELIVERY]],2))))</f>
        <v/>
      </c>
      <c r="T308" s="106" t="s">
        <v>206</v>
      </c>
      <c r="U308" s="127"/>
      <c r="V308" s="100"/>
      <c r="W308" s="127"/>
      <c r="X308" s="127"/>
      <c r="Y308" s="127"/>
      <c r="Z308" s="100"/>
      <c r="AA308" s="101"/>
      <c r="AB308" s="127"/>
      <c r="AC308" s="130"/>
      <c r="AD308" s="100"/>
      <c r="AE308" s="127"/>
      <c r="AF308" s="127"/>
      <c r="AG308" s="127"/>
      <c r="AH308" s="127"/>
      <c r="AI308" s="6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row>
    <row r="309" spans="1:60" s="106" customFormat="1" ht="15">
      <c r="A309" s="59" t="str">
        <f>IF(Table1[[#This Row],[SAMPLE ID]]="","",CONCATENATE('Sample information'!B$16," #",RIGHT(Table1[[#This Row],[PLATE]],LEN(Table1[[#This Row],[PLATE]])-2)," ",Table1[[#This Row],[DATE SAMPLE DELIVERY]]))</f>
        <v/>
      </c>
      <c r="B309" s="59" t="str">
        <f>IF(Table1[[#This Row],[SAMPLE ID]]="","",CONCATENATE('Sample information'!B$16,"-",Table1[[#This Row],[SAMPLE ID]]))</f>
        <v/>
      </c>
      <c r="C309" s="29" t="s">
        <v>50</v>
      </c>
      <c r="D309" s="106" t="s">
        <v>150</v>
      </c>
      <c r="E309" s="28"/>
      <c r="F309" s="28"/>
      <c r="G309" s="28"/>
      <c r="H309" s="19"/>
      <c r="I309" s="28"/>
      <c r="J309" s="28"/>
      <c r="K309" s="17">
        <v>0</v>
      </c>
      <c r="L309" s="17">
        <v>0</v>
      </c>
      <c r="M309" s="127"/>
      <c r="N309" s="127" t="str">
        <f>IF(Table1[[#This Row],[SAMPLE ID]]="","",Table1[[#This Row],[VOLUME]])</f>
        <v/>
      </c>
      <c r="O309" s="127" t="str">
        <f>IF(Table1[[#This Row],[SAMPLE ID]]="","",Table1[[#This Row],[CONCENTRATION]]*Table1[[#This Row],[VOLUME]])</f>
        <v/>
      </c>
      <c r="P309" s="127" t="s">
        <v>381</v>
      </c>
      <c r="Q309" s="128" t="s">
        <v>22</v>
      </c>
      <c r="R309" s="127" t="str">
        <f>IF(Table1[[#This Row],[SAMPLE ID]]="","",CONCATENATE('Sample information'!$B$16,"_",Table1[[#This Row],[PLATE]],"_org_",Table1[[#This Row],[DATE SAMPLE DELIVERY]]))</f>
        <v/>
      </c>
      <c r="S309" s="102" t="str">
        <f>IF(Table1[[#This Row],[DATE SAMPLE DELIVERY]]="","",(CONCATENATE(20,LEFT(Table1[[#This Row],[DATE SAMPLE DELIVERY]],2),"-",MID(Table1[[#This Row],[DATE SAMPLE DELIVERY]],3,2),"-",RIGHT(Table1[[#This Row],[DATE SAMPLE DELIVERY]],2))))</f>
        <v/>
      </c>
      <c r="T309" s="106" t="s">
        <v>206</v>
      </c>
      <c r="U309" s="127"/>
      <c r="V309" s="100"/>
      <c r="W309" s="127"/>
      <c r="X309" s="127"/>
      <c r="Y309" s="127"/>
      <c r="Z309" s="100"/>
      <c r="AA309" s="101"/>
      <c r="AB309" s="127"/>
      <c r="AC309" s="130"/>
      <c r="AD309" s="100"/>
      <c r="AE309" s="127"/>
      <c r="AF309" s="127"/>
      <c r="AG309" s="127"/>
      <c r="AH309" s="127"/>
      <c r="AI309" s="6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row>
    <row r="310" spans="1:60" s="106" customFormat="1" ht="15">
      <c r="A310" s="59" t="str">
        <f>IF(Table1[[#This Row],[SAMPLE ID]]="","",CONCATENATE('Sample information'!B$16," #",RIGHT(Table1[[#This Row],[PLATE]],LEN(Table1[[#This Row],[PLATE]])-2)," ",Table1[[#This Row],[DATE SAMPLE DELIVERY]]))</f>
        <v/>
      </c>
      <c r="B310" s="59" t="str">
        <f>IF(Table1[[#This Row],[SAMPLE ID]]="","",CONCATENATE('Sample information'!B$16,"-",Table1[[#This Row],[SAMPLE ID]]))</f>
        <v/>
      </c>
      <c r="C310" s="29" t="s">
        <v>51</v>
      </c>
      <c r="D310" s="106" t="s">
        <v>150</v>
      </c>
      <c r="E310" s="28"/>
      <c r="F310" s="28"/>
      <c r="G310" s="28"/>
      <c r="H310" s="19"/>
      <c r="I310" s="28"/>
      <c r="J310" s="28"/>
      <c r="K310" s="17">
        <v>0</v>
      </c>
      <c r="L310" s="17">
        <v>0</v>
      </c>
      <c r="M310" s="127"/>
      <c r="N310" s="127" t="str">
        <f>IF(Table1[[#This Row],[SAMPLE ID]]="","",Table1[[#This Row],[VOLUME]])</f>
        <v/>
      </c>
      <c r="O310" s="127" t="str">
        <f>IF(Table1[[#This Row],[SAMPLE ID]]="","",Table1[[#This Row],[CONCENTRATION]]*Table1[[#This Row],[VOLUME]])</f>
        <v/>
      </c>
      <c r="P310" s="127" t="s">
        <v>381</v>
      </c>
      <c r="Q310" s="128" t="s">
        <v>22</v>
      </c>
      <c r="R310" s="127" t="str">
        <f>IF(Table1[[#This Row],[SAMPLE ID]]="","",CONCATENATE('Sample information'!$B$16,"_",Table1[[#This Row],[PLATE]],"_org_",Table1[[#This Row],[DATE SAMPLE DELIVERY]]))</f>
        <v/>
      </c>
      <c r="S310" s="102" t="str">
        <f>IF(Table1[[#This Row],[DATE SAMPLE DELIVERY]]="","",(CONCATENATE(20,LEFT(Table1[[#This Row],[DATE SAMPLE DELIVERY]],2),"-",MID(Table1[[#This Row],[DATE SAMPLE DELIVERY]],3,2),"-",RIGHT(Table1[[#This Row],[DATE SAMPLE DELIVERY]],2))))</f>
        <v/>
      </c>
      <c r="T310" s="106" t="s">
        <v>206</v>
      </c>
      <c r="U310" s="127"/>
      <c r="V310" s="100"/>
      <c r="W310" s="127"/>
      <c r="X310" s="127"/>
      <c r="Y310" s="127"/>
      <c r="Z310" s="100"/>
      <c r="AA310" s="101"/>
      <c r="AB310" s="127"/>
      <c r="AC310" s="130"/>
      <c r="AD310" s="100"/>
      <c r="AE310" s="127"/>
      <c r="AF310" s="127"/>
      <c r="AG310" s="127"/>
      <c r="AH310" s="127"/>
      <c r="AI310" s="6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row>
    <row r="311" spans="1:60" s="106" customFormat="1" ht="15">
      <c r="A311" s="59" t="str">
        <f>IF(Table1[[#This Row],[SAMPLE ID]]="","",CONCATENATE('Sample information'!B$16," #",RIGHT(Table1[[#This Row],[PLATE]],LEN(Table1[[#This Row],[PLATE]])-2)," ",Table1[[#This Row],[DATE SAMPLE DELIVERY]]))</f>
        <v/>
      </c>
      <c r="B311" s="59" t="str">
        <f>IF(Table1[[#This Row],[SAMPLE ID]]="","",CONCATENATE('Sample information'!B$16,"-",Table1[[#This Row],[SAMPLE ID]]))</f>
        <v/>
      </c>
      <c r="C311" s="29" t="s">
        <v>52</v>
      </c>
      <c r="D311" s="106" t="s">
        <v>150</v>
      </c>
      <c r="E311" s="28"/>
      <c r="F311" s="28"/>
      <c r="G311" s="28"/>
      <c r="H311" s="19"/>
      <c r="I311" s="28"/>
      <c r="J311" s="28"/>
      <c r="K311" s="17">
        <v>0</v>
      </c>
      <c r="L311" s="17">
        <v>0</v>
      </c>
      <c r="M311" s="127"/>
      <c r="N311" s="127" t="str">
        <f>IF(Table1[[#This Row],[SAMPLE ID]]="","",Table1[[#This Row],[VOLUME]])</f>
        <v/>
      </c>
      <c r="O311" s="127" t="str">
        <f>IF(Table1[[#This Row],[SAMPLE ID]]="","",Table1[[#This Row],[CONCENTRATION]]*Table1[[#This Row],[VOLUME]])</f>
        <v/>
      </c>
      <c r="P311" s="127" t="s">
        <v>381</v>
      </c>
      <c r="Q311" s="128" t="s">
        <v>22</v>
      </c>
      <c r="R311" s="127" t="str">
        <f>IF(Table1[[#This Row],[SAMPLE ID]]="","",CONCATENATE('Sample information'!$B$16,"_",Table1[[#This Row],[PLATE]],"_org_",Table1[[#This Row],[DATE SAMPLE DELIVERY]]))</f>
        <v/>
      </c>
      <c r="S311" s="102" t="str">
        <f>IF(Table1[[#This Row],[DATE SAMPLE DELIVERY]]="","",(CONCATENATE(20,LEFT(Table1[[#This Row],[DATE SAMPLE DELIVERY]],2),"-",MID(Table1[[#This Row],[DATE SAMPLE DELIVERY]],3,2),"-",RIGHT(Table1[[#This Row],[DATE SAMPLE DELIVERY]],2))))</f>
        <v/>
      </c>
      <c r="T311" s="106" t="s">
        <v>206</v>
      </c>
      <c r="U311" s="127"/>
      <c r="V311" s="100"/>
      <c r="W311" s="127"/>
      <c r="X311" s="127"/>
      <c r="Y311" s="127"/>
      <c r="Z311" s="100"/>
      <c r="AA311" s="101"/>
      <c r="AB311" s="127"/>
      <c r="AC311" s="130"/>
      <c r="AD311" s="100"/>
      <c r="AE311" s="127"/>
      <c r="AF311" s="127"/>
      <c r="AG311" s="127"/>
      <c r="AH311" s="127"/>
      <c r="AI311" s="6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row>
    <row r="312" spans="1:60" s="106" customFormat="1" ht="15">
      <c r="A312" s="59" t="str">
        <f>IF(Table1[[#This Row],[SAMPLE ID]]="","",CONCATENATE('Sample information'!B$16," #",RIGHT(Table1[[#This Row],[PLATE]],LEN(Table1[[#This Row],[PLATE]])-2)," ",Table1[[#This Row],[DATE SAMPLE DELIVERY]]))</f>
        <v/>
      </c>
      <c r="B312" s="59" t="str">
        <f>IF(Table1[[#This Row],[SAMPLE ID]]="","",CONCATENATE('Sample information'!B$16,"-",Table1[[#This Row],[SAMPLE ID]]))</f>
        <v/>
      </c>
      <c r="C312" s="29" t="s">
        <v>53</v>
      </c>
      <c r="D312" s="106" t="s">
        <v>150</v>
      </c>
      <c r="E312" s="28"/>
      <c r="F312" s="28"/>
      <c r="G312" s="28"/>
      <c r="H312" s="19"/>
      <c r="I312" s="28"/>
      <c r="J312" s="28"/>
      <c r="K312" s="17">
        <v>0</v>
      </c>
      <c r="L312" s="17">
        <v>0</v>
      </c>
      <c r="M312" s="127"/>
      <c r="N312" s="127" t="str">
        <f>IF(Table1[[#This Row],[SAMPLE ID]]="","",Table1[[#This Row],[VOLUME]])</f>
        <v/>
      </c>
      <c r="O312" s="127" t="str">
        <f>IF(Table1[[#This Row],[SAMPLE ID]]="","",Table1[[#This Row],[CONCENTRATION]]*Table1[[#This Row],[VOLUME]])</f>
        <v/>
      </c>
      <c r="P312" s="127" t="s">
        <v>381</v>
      </c>
      <c r="Q312" s="128" t="s">
        <v>22</v>
      </c>
      <c r="R312" s="127" t="str">
        <f>IF(Table1[[#This Row],[SAMPLE ID]]="","",CONCATENATE('Sample information'!$B$16,"_",Table1[[#This Row],[PLATE]],"_org_",Table1[[#This Row],[DATE SAMPLE DELIVERY]]))</f>
        <v/>
      </c>
      <c r="S312" s="102" t="str">
        <f>IF(Table1[[#This Row],[DATE SAMPLE DELIVERY]]="","",(CONCATENATE(20,LEFT(Table1[[#This Row],[DATE SAMPLE DELIVERY]],2),"-",MID(Table1[[#This Row],[DATE SAMPLE DELIVERY]],3,2),"-",RIGHT(Table1[[#This Row],[DATE SAMPLE DELIVERY]],2))))</f>
        <v/>
      </c>
      <c r="T312" s="106" t="s">
        <v>206</v>
      </c>
      <c r="U312" s="127"/>
      <c r="V312" s="100"/>
      <c r="W312" s="127"/>
      <c r="X312" s="127"/>
      <c r="Y312" s="127"/>
      <c r="Z312" s="100"/>
      <c r="AA312" s="101"/>
      <c r="AB312" s="127"/>
      <c r="AC312" s="130"/>
      <c r="AD312" s="100"/>
      <c r="AE312" s="127"/>
      <c r="AF312" s="127"/>
      <c r="AG312" s="127"/>
      <c r="AH312" s="127"/>
      <c r="AI312" s="6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row>
    <row r="313" spans="1:60" s="106" customFormat="1" ht="15">
      <c r="A313" s="59" t="str">
        <f>IF(Table1[[#This Row],[SAMPLE ID]]="","",CONCATENATE('Sample information'!B$16," #",RIGHT(Table1[[#This Row],[PLATE]],LEN(Table1[[#This Row],[PLATE]])-2)," ",Table1[[#This Row],[DATE SAMPLE DELIVERY]]))</f>
        <v/>
      </c>
      <c r="B313" s="59" t="str">
        <f>IF(Table1[[#This Row],[SAMPLE ID]]="","",CONCATENATE('Sample information'!B$16,"-",Table1[[#This Row],[SAMPLE ID]]))</f>
        <v/>
      </c>
      <c r="C313" s="29" t="s">
        <v>54</v>
      </c>
      <c r="D313" s="106" t="s">
        <v>150</v>
      </c>
      <c r="E313" s="28"/>
      <c r="F313" s="28"/>
      <c r="G313" s="28"/>
      <c r="H313" s="19"/>
      <c r="I313" s="28"/>
      <c r="J313" s="28"/>
      <c r="K313" s="17">
        <v>0</v>
      </c>
      <c r="L313" s="17">
        <v>0</v>
      </c>
      <c r="M313" s="127"/>
      <c r="N313" s="127" t="str">
        <f>IF(Table1[[#This Row],[SAMPLE ID]]="","",Table1[[#This Row],[VOLUME]])</f>
        <v/>
      </c>
      <c r="O313" s="127" t="str">
        <f>IF(Table1[[#This Row],[SAMPLE ID]]="","",Table1[[#This Row],[CONCENTRATION]]*Table1[[#This Row],[VOLUME]])</f>
        <v/>
      </c>
      <c r="P313" s="127" t="s">
        <v>381</v>
      </c>
      <c r="Q313" s="128" t="s">
        <v>22</v>
      </c>
      <c r="R313" s="127" t="str">
        <f>IF(Table1[[#This Row],[SAMPLE ID]]="","",CONCATENATE('Sample information'!$B$16,"_",Table1[[#This Row],[PLATE]],"_org_",Table1[[#This Row],[DATE SAMPLE DELIVERY]]))</f>
        <v/>
      </c>
      <c r="S313" s="102" t="str">
        <f>IF(Table1[[#This Row],[DATE SAMPLE DELIVERY]]="","",(CONCATENATE(20,LEFT(Table1[[#This Row],[DATE SAMPLE DELIVERY]],2),"-",MID(Table1[[#This Row],[DATE SAMPLE DELIVERY]],3,2),"-",RIGHT(Table1[[#This Row],[DATE SAMPLE DELIVERY]],2))))</f>
        <v/>
      </c>
      <c r="T313" s="106" t="s">
        <v>206</v>
      </c>
      <c r="U313" s="127"/>
      <c r="V313" s="100"/>
      <c r="W313" s="127"/>
      <c r="X313" s="127"/>
      <c r="Y313" s="127"/>
      <c r="Z313" s="100"/>
      <c r="AA313" s="101"/>
      <c r="AB313" s="127"/>
      <c r="AC313" s="130"/>
      <c r="AD313" s="100"/>
      <c r="AE313" s="127"/>
      <c r="AF313" s="127"/>
      <c r="AG313" s="127"/>
      <c r="AH313" s="127"/>
      <c r="AI313" s="6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row>
    <row r="314" spans="1:60" s="106" customFormat="1" ht="15">
      <c r="A314" s="59" t="str">
        <f>IF(Table1[[#This Row],[SAMPLE ID]]="","",CONCATENATE('Sample information'!B$16," #",RIGHT(Table1[[#This Row],[PLATE]],LEN(Table1[[#This Row],[PLATE]])-2)," ",Table1[[#This Row],[DATE SAMPLE DELIVERY]]))</f>
        <v/>
      </c>
      <c r="B314" s="59" t="str">
        <f>IF(Table1[[#This Row],[SAMPLE ID]]="","",CONCATENATE('Sample information'!B$16,"-",Table1[[#This Row],[SAMPLE ID]]))</f>
        <v/>
      </c>
      <c r="C314" s="29" t="s">
        <v>55</v>
      </c>
      <c r="D314" s="106" t="s">
        <v>150</v>
      </c>
      <c r="E314" s="28"/>
      <c r="F314" s="28"/>
      <c r="G314" s="28"/>
      <c r="H314" s="19"/>
      <c r="I314" s="28"/>
      <c r="J314" s="28"/>
      <c r="K314" s="17">
        <v>0</v>
      </c>
      <c r="L314" s="17">
        <v>0</v>
      </c>
      <c r="M314" s="127"/>
      <c r="N314" s="127" t="str">
        <f>IF(Table1[[#This Row],[SAMPLE ID]]="","",Table1[[#This Row],[VOLUME]])</f>
        <v/>
      </c>
      <c r="O314" s="127" t="str">
        <f>IF(Table1[[#This Row],[SAMPLE ID]]="","",Table1[[#This Row],[CONCENTRATION]]*Table1[[#This Row],[VOLUME]])</f>
        <v/>
      </c>
      <c r="P314" s="127" t="s">
        <v>381</v>
      </c>
      <c r="Q314" s="128" t="s">
        <v>22</v>
      </c>
      <c r="R314" s="127" t="str">
        <f>IF(Table1[[#This Row],[SAMPLE ID]]="","",CONCATENATE('Sample information'!$B$16,"_",Table1[[#This Row],[PLATE]],"_org_",Table1[[#This Row],[DATE SAMPLE DELIVERY]]))</f>
        <v/>
      </c>
      <c r="S314" s="102" t="str">
        <f>IF(Table1[[#This Row],[DATE SAMPLE DELIVERY]]="","",(CONCATENATE(20,LEFT(Table1[[#This Row],[DATE SAMPLE DELIVERY]],2),"-",MID(Table1[[#This Row],[DATE SAMPLE DELIVERY]],3,2),"-",RIGHT(Table1[[#This Row],[DATE SAMPLE DELIVERY]],2))))</f>
        <v/>
      </c>
      <c r="T314" s="106" t="s">
        <v>206</v>
      </c>
      <c r="U314" s="127"/>
      <c r="V314" s="100"/>
      <c r="W314" s="127"/>
      <c r="X314" s="127"/>
      <c r="Y314" s="127"/>
      <c r="Z314" s="100"/>
      <c r="AA314" s="101"/>
      <c r="AB314" s="127"/>
      <c r="AC314" s="130"/>
      <c r="AD314" s="100"/>
      <c r="AE314" s="127"/>
      <c r="AF314" s="127"/>
      <c r="AG314" s="127"/>
      <c r="AH314" s="127"/>
      <c r="AI314" s="6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row>
    <row r="315" spans="1:60" s="106" customFormat="1" ht="15">
      <c r="A315" s="59" t="str">
        <f>IF(Table1[[#This Row],[SAMPLE ID]]="","",CONCATENATE('Sample information'!B$16," #",RIGHT(Table1[[#This Row],[PLATE]],LEN(Table1[[#This Row],[PLATE]])-2)," ",Table1[[#This Row],[DATE SAMPLE DELIVERY]]))</f>
        <v/>
      </c>
      <c r="B315" s="59" t="str">
        <f>IF(Table1[[#This Row],[SAMPLE ID]]="","",CONCATENATE('Sample information'!B$16,"-",Table1[[#This Row],[SAMPLE ID]]))</f>
        <v/>
      </c>
      <c r="C315" s="29" t="s">
        <v>56</v>
      </c>
      <c r="D315" s="106" t="s">
        <v>150</v>
      </c>
      <c r="E315" s="28"/>
      <c r="F315" s="28"/>
      <c r="G315" s="28"/>
      <c r="H315" s="19"/>
      <c r="I315" s="28"/>
      <c r="J315" s="28"/>
      <c r="K315" s="17">
        <v>0</v>
      </c>
      <c r="L315" s="17">
        <v>0</v>
      </c>
      <c r="M315" s="127"/>
      <c r="N315" s="127" t="str">
        <f>IF(Table1[[#This Row],[SAMPLE ID]]="","",Table1[[#This Row],[VOLUME]])</f>
        <v/>
      </c>
      <c r="O315" s="127" t="str">
        <f>IF(Table1[[#This Row],[SAMPLE ID]]="","",Table1[[#This Row],[CONCENTRATION]]*Table1[[#This Row],[VOLUME]])</f>
        <v/>
      </c>
      <c r="P315" s="127" t="s">
        <v>381</v>
      </c>
      <c r="Q315" s="128" t="s">
        <v>22</v>
      </c>
      <c r="R315" s="127" t="str">
        <f>IF(Table1[[#This Row],[SAMPLE ID]]="","",CONCATENATE('Sample information'!$B$16,"_",Table1[[#This Row],[PLATE]],"_org_",Table1[[#This Row],[DATE SAMPLE DELIVERY]]))</f>
        <v/>
      </c>
      <c r="S315" s="102" t="str">
        <f>IF(Table1[[#This Row],[DATE SAMPLE DELIVERY]]="","",(CONCATENATE(20,LEFT(Table1[[#This Row],[DATE SAMPLE DELIVERY]],2),"-",MID(Table1[[#This Row],[DATE SAMPLE DELIVERY]],3,2),"-",RIGHT(Table1[[#This Row],[DATE SAMPLE DELIVERY]],2))))</f>
        <v/>
      </c>
      <c r="T315" s="106" t="s">
        <v>206</v>
      </c>
      <c r="U315" s="127"/>
      <c r="V315" s="100"/>
      <c r="W315" s="127"/>
      <c r="X315" s="127"/>
      <c r="Y315" s="127"/>
      <c r="Z315" s="100"/>
      <c r="AA315" s="101"/>
      <c r="AB315" s="127"/>
      <c r="AC315" s="130"/>
      <c r="AD315" s="100"/>
      <c r="AE315" s="127"/>
      <c r="AF315" s="127"/>
      <c r="AG315" s="127"/>
      <c r="AH315" s="127"/>
      <c r="AI315" s="6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row>
    <row r="316" spans="1:60" s="106" customFormat="1" ht="15">
      <c r="A316" s="59" t="str">
        <f>IF(Table1[[#This Row],[SAMPLE ID]]="","",CONCATENATE('Sample information'!B$16," #",RIGHT(Table1[[#This Row],[PLATE]],LEN(Table1[[#This Row],[PLATE]])-2)," ",Table1[[#This Row],[DATE SAMPLE DELIVERY]]))</f>
        <v/>
      </c>
      <c r="B316" s="59" t="str">
        <f>IF(Table1[[#This Row],[SAMPLE ID]]="","",CONCATENATE('Sample information'!B$16,"-",Table1[[#This Row],[SAMPLE ID]]))</f>
        <v/>
      </c>
      <c r="C316" s="29" t="s">
        <v>57</v>
      </c>
      <c r="D316" s="106" t="s">
        <v>150</v>
      </c>
      <c r="E316" s="28"/>
      <c r="F316" s="28"/>
      <c r="G316" s="28"/>
      <c r="H316" s="19"/>
      <c r="I316" s="28"/>
      <c r="J316" s="28"/>
      <c r="K316" s="17">
        <v>0</v>
      </c>
      <c r="L316" s="17">
        <v>0</v>
      </c>
      <c r="M316" s="127"/>
      <c r="N316" s="127" t="str">
        <f>IF(Table1[[#This Row],[SAMPLE ID]]="","",Table1[[#This Row],[VOLUME]])</f>
        <v/>
      </c>
      <c r="O316" s="127" t="str">
        <f>IF(Table1[[#This Row],[SAMPLE ID]]="","",Table1[[#This Row],[CONCENTRATION]]*Table1[[#This Row],[VOLUME]])</f>
        <v/>
      </c>
      <c r="P316" s="127" t="s">
        <v>381</v>
      </c>
      <c r="Q316" s="128" t="s">
        <v>22</v>
      </c>
      <c r="R316" s="127" t="str">
        <f>IF(Table1[[#This Row],[SAMPLE ID]]="","",CONCATENATE('Sample information'!$B$16,"_",Table1[[#This Row],[PLATE]],"_org_",Table1[[#This Row],[DATE SAMPLE DELIVERY]]))</f>
        <v/>
      </c>
      <c r="S316" s="102" t="str">
        <f>IF(Table1[[#This Row],[DATE SAMPLE DELIVERY]]="","",(CONCATENATE(20,LEFT(Table1[[#This Row],[DATE SAMPLE DELIVERY]],2),"-",MID(Table1[[#This Row],[DATE SAMPLE DELIVERY]],3,2),"-",RIGHT(Table1[[#This Row],[DATE SAMPLE DELIVERY]],2))))</f>
        <v/>
      </c>
      <c r="T316" s="106" t="s">
        <v>206</v>
      </c>
      <c r="U316" s="127"/>
      <c r="V316" s="100"/>
      <c r="W316" s="127"/>
      <c r="X316" s="127"/>
      <c r="Y316" s="127"/>
      <c r="Z316" s="100"/>
      <c r="AA316" s="101"/>
      <c r="AB316" s="127"/>
      <c r="AC316" s="130"/>
      <c r="AD316" s="100"/>
      <c r="AE316" s="127"/>
      <c r="AF316" s="127"/>
      <c r="AG316" s="127"/>
      <c r="AH316" s="127"/>
      <c r="AI316" s="6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row>
    <row r="317" spans="1:60" s="106" customFormat="1" ht="15">
      <c r="A317" s="59" t="str">
        <f>IF(Table1[[#This Row],[SAMPLE ID]]="","",CONCATENATE('Sample information'!B$16," #",RIGHT(Table1[[#This Row],[PLATE]],LEN(Table1[[#This Row],[PLATE]])-2)," ",Table1[[#This Row],[DATE SAMPLE DELIVERY]]))</f>
        <v/>
      </c>
      <c r="B317" s="59" t="str">
        <f>IF(Table1[[#This Row],[SAMPLE ID]]="","",CONCATENATE('Sample information'!B$16,"-",Table1[[#This Row],[SAMPLE ID]]))</f>
        <v/>
      </c>
      <c r="C317" s="29" t="s">
        <v>58</v>
      </c>
      <c r="D317" s="106" t="s">
        <v>150</v>
      </c>
      <c r="E317" s="28"/>
      <c r="F317" s="28"/>
      <c r="G317" s="28"/>
      <c r="H317" s="19"/>
      <c r="I317" s="28"/>
      <c r="J317" s="28"/>
      <c r="K317" s="17">
        <v>0</v>
      </c>
      <c r="L317" s="17">
        <v>0</v>
      </c>
      <c r="M317" s="127"/>
      <c r="N317" s="127" t="str">
        <f>IF(Table1[[#This Row],[SAMPLE ID]]="","",Table1[[#This Row],[VOLUME]])</f>
        <v/>
      </c>
      <c r="O317" s="127" t="str">
        <f>IF(Table1[[#This Row],[SAMPLE ID]]="","",Table1[[#This Row],[CONCENTRATION]]*Table1[[#This Row],[VOLUME]])</f>
        <v/>
      </c>
      <c r="P317" s="127" t="s">
        <v>381</v>
      </c>
      <c r="Q317" s="128" t="s">
        <v>22</v>
      </c>
      <c r="R317" s="127" t="str">
        <f>IF(Table1[[#This Row],[SAMPLE ID]]="","",CONCATENATE('Sample information'!$B$16,"_",Table1[[#This Row],[PLATE]],"_org_",Table1[[#This Row],[DATE SAMPLE DELIVERY]]))</f>
        <v/>
      </c>
      <c r="S317" s="102" t="str">
        <f>IF(Table1[[#This Row],[DATE SAMPLE DELIVERY]]="","",(CONCATENATE(20,LEFT(Table1[[#This Row],[DATE SAMPLE DELIVERY]],2),"-",MID(Table1[[#This Row],[DATE SAMPLE DELIVERY]],3,2),"-",RIGHT(Table1[[#This Row],[DATE SAMPLE DELIVERY]],2))))</f>
        <v/>
      </c>
      <c r="T317" s="106" t="s">
        <v>206</v>
      </c>
      <c r="U317" s="127"/>
      <c r="V317" s="100"/>
      <c r="W317" s="127"/>
      <c r="X317" s="127"/>
      <c r="Y317" s="127"/>
      <c r="Z317" s="100"/>
      <c r="AA317" s="101"/>
      <c r="AB317" s="127"/>
      <c r="AC317" s="130"/>
      <c r="AD317" s="100"/>
      <c r="AE317" s="127"/>
      <c r="AF317" s="127"/>
      <c r="AG317" s="127"/>
      <c r="AH317" s="127"/>
      <c r="AI317" s="6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row>
    <row r="318" spans="1:60" s="106" customFormat="1" ht="15">
      <c r="A318" s="59" t="str">
        <f>IF(Table1[[#This Row],[SAMPLE ID]]="","",CONCATENATE('Sample information'!B$16," #",RIGHT(Table1[[#This Row],[PLATE]],LEN(Table1[[#This Row],[PLATE]])-2)," ",Table1[[#This Row],[DATE SAMPLE DELIVERY]]))</f>
        <v/>
      </c>
      <c r="B318" s="59" t="str">
        <f>IF(Table1[[#This Row],[SAMPLE ID]]="","",CONCATENATE('Sample information'!B$16,"-",Table1[[#This Row],[SAMPLE ID]]))</f>
        <v/>
      </c>
      <c r="C318" s="29" t="s">
        <v>59</v>
      </c>
      <c r="D318" s="106" t="s">
        <v>150</v>
      </c>
      <c r="E318" s="28"/>
      <c r="F318" s="28"/>
      <c r="G318" s="28"/>
      <c r="H318" s="19"/>
      <c r="I318" s="28"/>
      <c r="J318" s="28"/>
      <c r="K318" s="17">
        <v>0</v>
      </c>
      <c r="L318" s="17">
        <v>0</v>
      </c>
      <c r="M318" s="127"/>
      <c r="N318" s="127" t="str">
        <f>IF(Table1[[#This Row],[SAMPLE ID]]="","",Table1[[#This Row],[VOLUME]])</f>
        <v/>
      </c>
      <c r="O318" s="127" t="str">
        <f>IF(Table1[[#This Row],[SAMPLE ID]]="","",Table1[[#This Row],[CONCENTRATION]]*Table1[[#This Row],[VOLUME]])</f>
        <v/>
      </c>
      <c r="P318" s="127" t="s">
        <v>381</v>
      </c>
      <c r="Q318" s="128" t="s">
        <v>22</v>
      </c>
      <c r="R318" s="127" t="str">
        <f>IF(Table1[[#This Row],[SAMPLE ID]]="","",CONCATENATE('Sample information'!$B$16,"_",Table1[[#This Row],[PLATE]],"_org_",Table1[[#This Row],[DATE SAMPLE DELIVERY]]))</f>
        <v/>
      </c>
      <c r="S318" s="102" t="str">
        <f>IF(Table1[[#This Row],[DATE SAMPLE DELIVERY]]="","",(CONCATENATE(20,LEFT(Table1[[#This Row],[DATE SAMPLE DELIVERY]],2),"-",MID(Table1[[#This Row],[DATE SAMPLE DELIVERY]],3,2),"-",RIGHT(Table1[[#This Row],[DATE SAMPLE DELIVERY]],2))))</f>
        <v/>
      </c>
      <c r="T318" s="106" t="s">
        <v>206</v>
      </c>
      <c r="U318" s="127"/>
      <c r="V318" s="100"/>
      <c r="W318" s="127"/>
      <c r="X318" s="127"/>
      <c r="Y318" s="127"/>
      <c r="Z318" s="100"/>
      <c r="AA318" s="101"/>
      <c r="AB318" s="127"/>
      <c r="AC318" s="130"/>
      <c r="AD318" s="100"/>
      <c r="AE318" s="127"/>
      <c r="AF318" s="127"/>
      <c r="AG318" s="127"/>
      <c r="AH318" s="127"/>
      <c r="AI318" s="6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row>
    <row r="319" spans="1:60" s="106" customFormat="1" ht="15">
      <c r="A319" s="59" t="str">
        <f>IF(Table1[[#This Row],[SAMPLE ID]]="","",CONCATENATE('Sample information'!B$16," #",RIGHT(Table1[[#This Row],[PLATE]],LEN(Table1[[#This Row],[PLATE]])-2)," ",Table1[[#This Row],[DATE SAMPLE DELIVERY]]))</f>
        <v/>
      </c>
      <c r="B319" s="59" t="str">
        <f>IF(Table1[[#This Row],[SAMPLE ID]]="","",CONCATENATE('Sample information'!B$16,"-",Table1[[#This Row],[SAMPLE ID]]))</f>
        <v/>
      </c>
      <c r="C319" s="29" t="s">
        <v>60</v>
      </c>
      <c r="D319" s="106" t="s">
        <v>150</v>
      </c>
      <c r="E319" s="28"/>
      <c r="F319" s="28"/>
      <c r="G319" s="28"/>
      <c r="H319" s="19"/>
      <c r="I319" s="28"/>
      <c r="J319" s="28"/>
      <c r="K319" s="17">
        <v>0</v>
      </c>
      <c r="L319" s="17">
        <v>0</v>
      </c>
      <c r="M319" s="127"/>
      <c r="N319" s="127" t="str">
        <f>IF(Table1[[#This Row],[SAMPLE ID]]="","",Table1[[#This Row],[VOLUME]])</f>
        <v/>
      </c>
      <c r="O319" s="127" t="str">
        <f>IF(Table1[[#This Row],[SAMPLE ID]]="","",Table1[[#This Row],[CONCENTRATION]]*Table1[[#This Row],[VOLUME]])</f>
        <v/>
      </c>
      <c r="P319" s="127" t="s">
        <v>381</v>
      </c>
      <c r="Q319" s="128" t="s">
        <v>22</v>
      </c>
      <c r="R319" s="127" t="str">
        <f>IF(Table1[[#This Row],[SAMPLE ID]]="","",CONCATENATE('Sample information'!$B$16,"_",Table1[[#This Row],[PLATE]],"_org_",Table1[[#This Row],[DATE SAMPLE DELIVERY]]))</f>
        <v/>
      </c>
      <c r="S319" s="102" t="str">
        <f>IF(Table1[[#This Row],[DATE SAMPLE DELIVERY]]="","",(CONCATENATE(20,LEFT(Table1[[#This Row],[DATE SAMPLE DELIVERY]],2),"-",MID(Table1[[#This Row],[DATE SAMPLE DELIVERY]],3,2),"-",RIGHT(Table1[[#This Row],[DATE SAMPLE DELIVERY]],2))))</f>
        <v/>
      </c>
      <c r="T319" s="106" t="s">
        <v>206</v>
      </c>
      <c r="U319" s="127"/>
      <c r="V319" s="100"/>
      <c r="W319" s="127"/>
      <c r="X319" s="127"/>
      <c r="Y319" s="127"/>
      <c r="Z319" s="100"/>
      <c r="AA319" s="101"/>
      <c r="AB319" s="127"/>
      <c r="AC319" s="130"/>
      <c r="AD319" s="100"/>
      <c r="AE319" s="127"/>
      <c r="AF319" s="127"/>
      <c r="AG319" s="127"/>
      <c r="AH319" s="127"/>
      <c r="AI319" s="6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row>
    <row r="320" spans="1:60" s="106" customFormat="1" ht="15">
      <c r="A320" s="59" t="str">
        <f>IF(Table1[[#This Row],[SAMPLE ID]]="","",CONCATENATE('Sample information'!B$16," #",RIGHT(Table1[[#This Row],[PLATE]],LEN(Table1[[#This Row],[PLATE]])-2)," ",Table1[[#This Row],[DATE SAMPLE DELIVERY]]))</f>
        <v/>
      </c>
      <c r="B320" s="59" t="str">
        <f>IF(Table1[[#This Row],[SAMPLE ID]]="","",CONCATENATE('Sample information'!B$16,"-",Table1[[#This Row],[SAMPLE ID]]))</f>
        <v/>
      </c>
      <c r="C320" s="29" t="s">
        <v>61</v>
      </c>
      <c r="D320" s="106" t="s">
        <v>150</v>
      </c>
      <c r="E320" s="28"/>
      <c r="F320" s="28"/>
      <c r="G320" s="28"/>
      <c r="H320" s="19"/>
      <c r="I320" s="28"/>
      <c r="J320" s="28"/>
      <c r="K320" s="17">
        <v>0</v>
      </c>
      <c r="L320" s="17">
        <v>0</v>
      </c>
      <c r="M320" s="127"/>
      <c r="N320" s="127" t="str">
        <f>IF(Table1[[#This Row],[SAMPLE ID]]="","",Table1[[#This Row],[VOLUME]])</f>
        <v/>
      </c>
      <c r="O320" s="127" t="str">
        <f>IF(Table1[[#This Row],[SAMPLE ID]]="","",Table1[[#This Row],[CONCENTRATION]]*Table1[[#This Row],[VOLUME]])</f>
        <v/>
      </c>
      <c r="P320" s="127" t="s">
        <v>381</v>
      </c>
      <c r="Q320" s="128" t="s">
        <v>22</v>
      </c>
      <c r="R320" s="127" t="str">
        <f>IF(Table1[[#This Row],[SAMPLE ID]]="","",CONCATENATE('Sample information'!$B$16,"_",Table1[[#This Row],[PLATE]],"_org_",Table1[[#This Row],[DATE SAMPLE DELIVERY]]))</f>
        <v/>
      </c>
      <c r="S320" s="102" t="str">
        <f>IF(Table1[[#This Row],[DATE SAMPLE DELIVERY]]="","",(CONCATENATE(20,LEFT(Table1[[#This Row],[DATE SAMPLE DELIVERY]],2),"-",MID(Table1[[#This Row],[DATE SAMPLE DELIVERY]],3,2),"-",RIGHT(Table1[[#This Row],[DATE SAMPLE DELIVERY]],2))))</f>
        <v/>
      </c>
      <c r="T320" s="106" t="s">
        <v>206</v>
      </c>
      <c r="U320" s="127"/>
      <c r="V320" s="100"/>
      <c r="W320" s="127"/>
      <c r="X320" s="127"/>
      <c r="Y320" s="127"/>
      <c r="Z320" s="100"/>
      <c r="AA320" s="101"/>
      <c r="AB320" s="127"/>
      <c r="AC320" s="130"/>
      <c r="AD320" s="100"/>
      <c r="AE320" s="127"/>
      <c r="AF320" s="127"/>
      <c r="AG320" s="127"/>
      <c r="AH320" s="127"/>
      <c r="AI320" s="6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row>
    <row r="321" spans="1:60" s="106" customFormat="1" ht="15">
      <c r="A321" s="59" t="str">
        <f>IF(Table1[[#This Row],[SAMPLE ID]]="","",CONCATENATE('Sample information'!B$16," #",RIGHT(Table1[[#This Row],[PLATE]],LEN(Table1[[#This Row],[PLATE]])-2)," ",Table1[[#This Row],[DATE SAMPLE DELIVERY]]))</f>
        <v/>
      </c>
      <c r="B321" s="59" t="str">
        <f>IF(Table1[[#This Row],[SAMPLE ID]]="","",CONCATENATE('Sample information'!B$16,"-",Table1[[#This Row],[SAMPLE ID]]))</f>
        <v/>
      </c>
      <c r="C321" s="29" t="s">
        <v>62</v>
      </c>
      <c r="D321" s="106" t="s">
        <v>150</v>
      </c>
      <c r="E321" s="28"/>
      <c r="F321" s="28"/>
      <c r="G321" s="28"/>
      <c r="H321" s="19"/>
      <c r="I321" s="28"/>
      <c r="J321" s="28"/>
      <c r="K321" s="17">
        <v>0</v>
      </c>
      <c r="L321" s="17">
        <v>0</v>
      </c>
      <c r="M321" s="127"/>
      <c r="N321" s="127" t="str">
        <f>IF(Table1[[#This Row],[SAMPLE ID]]="","",Table1[[#This Row],[VOLUME]])</f>
        <v/>
      </c>
      <c r="O321" s="127" t="str">
        <f>IF(Table1[[#This Row],[SAMPLE ID]]="","",Table1[[#This Row],[CONCENTRATION]]*Table1[[#This Row],[VOLUME]])</f>
        <v/>
      </c>
      <c r="P321" s="127" t="s">
        <v>381</v>
      </c>
      <c r="Q321" s="128" t="s">
        <v>22</v>
      </c>
      <c r="R321" s="127" t="str">
        <f>IF(Table1[[#This Row],[SAMPLE ID]]="","",CONCATENATE('Sample information'!$B$16,"_",Table1[[#This Row],[PLATE]],"_org_",Table1[[#This Row],[DATE SAMPLE DELIVERY]]))</f>
        <v/>
      </c>
      <c r="S321" s="102" t="str">
        <f>IF(Table1[[#This Row],[DATE SAMPLE DELIVERY]]="","",(CONCATENATE(20,LEFT(Table1[[#This Row],[DATE SAMPLE DELIVERY]],2),"-",MID(Table1[[#This Row],[DATE SAMPLE DELIVERY]],3,2),"-",RIGHT(Table1[[#This Row],[DATE SAMPLE DELIVERY]],2))))</f>
        <v/>
      </c>
      <c r="T321" s="106" t="s">
        <v>206</v>
      </c>
      <c r="U321" s="127"/>
      <c r="V321" s="100"/>
      <c r="W321" s="127"/>
      <c r="X321" s="127"/>
      <c r="Y321" s="127"/>
      <c r="Z321" s="100"/>
      <c r="AA321" s="101"/>
      <c r="AB321" s="127"/>
      <c r="AC321" s="130"/>
      <c r="AD321" s="100"/>
      <c r="AE321" s="127"/>
      <c r="AF321" s="127"/>
      <c r="AG321" s="127"/>
      <c r="AH321" s="127"/>
      <c r="AI321" s="6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row>
    <row r="322" spans="1:60" s="106" customFormat="1" ht="15">
      <c r="A322" s="59" t="str">
        <f>IF(Table1[[#This Row],[SAMPLE ID]]="","",CONCATENATE('Sample information'!B$16," #",RIGHT(Table1[[#This Row],[PLATE]],LEN(Table1[[#This Row],[PLATE]])-2)," ",Table1[[#This Row],[DATE SAMPLE DELIVERY]]))</f>
        <v/>
      </c>
      <c r="B322" s="59" t="str">
        <f>IF(Table1[[#This Row],[SAMPLE ID]]="","",CONCATENATE('Sample information'!B$16,"-",Table1[[#This Row],[SAMPLE ID]]))</f>
        <v/>
      </c>
      <c r="C322" s="29" t="s">
        <v>63</v>
      </c>
      <c r="D322" s="106" t="s">
        <v>150</v>
      </c>
      <c r="E322" s="28"/>
      <c r="F322" s="28"/>
      <c r="G322" s="28"/>
      <c r="H322" s="19"/>
      <c r="I322" s="28"/>
      <c r="J322" s="28"/>
      <c r="K322" s="17">
        <v>0</v>
      </c>
      <c r="L322" s="17">
        <v>0</v>
      </c>
      <c r="M322" s="127"/>
      <c r="N322" s="127" t="str">
        <f>IF(Table1[[#This Row],[SAMPLE ID]]="","",Table1[[#This Row],[VOLUME]])</f>
        <v/>
      </c>
      <c r="O322" s="127" t="str">
        <f>IF(Table1[[#This Row],[SAMPLE ID]]="","",Table1[[#This Row],[CONCENTRATION]]*Table1[[#This Row],[VOLUME]])</f>
        <v/>
      </c>
      <c r="P322" s="127" t="s">
        <v>381</v>
      </c>
      <c r="Q322" s="128" t="s">
        <v>22</v>
      </c>
      <c r="R322" s="127" t="str">
        <f>IF(Table1[[#This Row],[SAMPLE ID]]="","",CONCATENATE('Sample information'!$B$16,"_",Table1[[#This Row],[PLATE]],"_org_",Table1[[#This Row],[DATE SAMPLE DELIVERY]]))</f>
        <v/>
      </c>
      <c r="S322" s="102" t="str">
        <f>IF(Table1[[#This Row],[DATE SAMPLE DELIVERY]]="","",(CONCATENATE(20,LEFT(Table1[[#This Row],[DATE SAMPLE DELIVERY]],2),"-",MID(Table1[[#This Row],[DATE SAMPLE DELIVERY]],3,2),"-",RIGHT(Table1[[#This Row],[DATE SAMPLE DELIVERY]],2))))</f>
        <v/>
      </c>
      <c r="T322" s="106" t="s">
        <v>206</v>
      </c>
      <c r="U322" s="127"/>
      <c r="V322" s="100"/>
      <c r="W322" s="127"/>
      <c r="X322" s="127"/>
      <c r="Y322" s="127"/>
      <c r="Z322" s="100"/>
      <c r="AA322" s="101"/>
      <c r="AB322" s="127"/>
      <c r="AC322" s="130"/>
      <c r="AD322" s="100"/>
      <c r="AE322" s="127"/>
      <c r="AF322" s="127"/>
      <c r="AG322" s="127"/>
      <c r="AH322" s="127"/>
      <c r="AI322" s="6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row>
    <row r="323" spans="1:60" s="106" customFormat="1" ht="15">
      <c r="A323" s="59" t="str">
        <f>IF(Table1[[#This Row],[SAMPLE ID]]="","",CONCATENATE('Sample information'!B$16," #",RIGHT(Table1[[#This Row],[PLATE]],LEN(Table1[[#This Row],[PLATE]])-2)," ",Table1[[#This Row],[DATE SAMPLE DELIVERY]]))</f>
        <v/>
      </c>
      <c r="B323" s="59" t="str">
        <f>IF(Table1[[#This Row],[SAMPLE ID]]="","",CONCATENATE('Sample information'!B$16,"-",Table1[[#This Row],[SAMPLE ID]]))</f>
        <v/>
      </c>
      <c r="C323" s="29" t="s">
        <v>64</v>
      </c>
      <c r="D323" s="106" t="s">
        <v>150</v>
      </c>
      <c r="E323" s="28"/>
      <c r="F323" s="28"/>
      <c r="G323" s="28"/>
      <c r="H323" s="19"/>
      <c r="I323" s="28"/>
      <c r="J323" s="28"/>
      <c r="K323" s="17">
        <v>0</v>
      </c>
      <c r="L323" s="17">
        <v>0</v>
      </c>
      <c r="M323" s="127"/>
      <c r="N323" s="127" t="str">
        <f>IF(Table1[[#This Row],[SAMPLE ID]]="","",Table1[[#This Row],[VOLUME]])</f>
        <v/>
      </c>
      <c r="O323" s="127" t="str">
        <f>IF(Table1[[#This Row],[SAMPLE ID]]="","",Table1[[#This Row],[CONCENTRATION]]*Table1[[#This Row],[VOLUME]])</f>
        <v/>
      </c>
      <c r="P323" s="127" t="s">
        <v>381</v>
      </c>
      <c r="Q323" s="128" t="s">
        <v>22</v>
      </c>
      <c r="R323" s="127" t="str">
        <f>IF(Table1[[#This Row],[SAMPLE ID]]="","",CONCATENATE('Sample information'!$B$16,"_",Table1[[#This Row],[PLATE]],"_org_",Table1[[#This Row],[DATE SAMPLE DELIVERY]]))</f>
        <v/>
      </c>
      <c r="S323" s="102" t="str">
        <f>IF(Table1[[#This Row],[DATE SAMPLE DELIVERY]]="","",(CONCATENATE(20,LEFT(Table1[[#This Row],[DATE SAMPLE DELIVERY]],2),"-",MID(Table1[[#This Row],[DATE SAMPLE DELIVERY]],3,2),"-",RIGHT(Table1[[#This Row],[DATE SAMPLE DELIVERY]],2))))</f>
        <v/>
      </c>
      <c r="T323" s="106" t="s">
        <v>206</v>
      </c>
      <c r="U323" s="127"/>
      <c r="V323" s="100"/>
      <c r="W323" s="127"/>
      <c r="X323" s="127"/>
      <c r="Y323" s="127"/>
      <c r="Z323" s="100"/>
      <c r="AA323" s="101"/>
      <c r="AB323" s="127"/>
      <c r="AC323" s="130"/>
      <c r="AD323" s="100"/>
      <c r="AE323" s="127"/>
      <c r="AF323" s="127"/>
      <c r="AG323" s="127"/>
      <c r="AH323" s="127"/>
      <c r="AI323" s="6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row>
    <row r="324" spans="1:60" s="106" customFormat="1" ht="15">
      <c r="A324" s="59" t="str">
        <f>IF(Table1[[#This Row],[SAMPLE ID]]="","",CONCATENATE('Sample information'!B$16," #",RIGHT(Table1[[#This Row],[PLATE]],LEN(Table1[[#This Row],[PLATE]])-2)," ",Table1[[#This Row],[DATE SAMPLE DELIVERY]]))</f>
        <v/>
      </c>
      <c r="B324" s="59" t="str">
        <f>IF(Table1[[#This Row],[SAMPLE ID]]="","",CONCATENATE('Sample information'!B$16,"-",Table1[[#This Row],[SAMPLE ID]]))</f>
        <v/>
      </c>
      <c r="C324" s="29" t="s">
        <v>65</v>
      </c>
      <c r="D324" s="106" t="s">
        <v>150</v>
      </c>
      <c r="E324" s="28"/>
      <c r="F324" s="28"/>
      <c r="G324" s="28"/>
      <c r="H324" s="19"/>
      <c r="I324" s="28"/>
      <c r="J324" s="28"/>
      <c r="K324" s="17">
        <v>0</v>
      </c>
      <c r="L324" s="17">
        <v>0</v>
      </c>
      <c r="M324" s="127"/>
      <c r="N324" s="127" t="str">
        <f>IF(Table1[[#This Row],[SAMPLE ID]]="","",Table1[[#This Row],[VOLUME]])</f>
        <v/>
      </c>
      <c r="O324" s="127" t="str">
        <f>IF(Table1[[#This Row],[SAMPLE ID]]="","",Table1[[#This Row],[CONCENTRATION]]*Table1[[#This Row],[VOLUME]])</f>
        <v/>
      </c>
      <c r="P324" s="127" t="s">
        <v>381</v>
      </c>
      <c r="Q324" s="128" t="s">
        <v>22</v>
      </c>
      <c r="R324" s="127" t="str">
        <f>IF(Table1[[#This Row],[SAMPLE ID]]="","",CONCATENATE('Sample information'!$B$16,"_",Table1[[#This Row],[PLATE]],"_org_",Table1[[#This Row],[DATE SAMPLE DELIVERY]]))</f>
        <v/>
      </c>
      <c r="S324" s="102" t="str">
        <f>IF(Table1[[#This Row],[DATE SAMPLE DELIVERY]]="","",(CONCATENATE(20,LEFT(Table1[[#This Row],[DATE SAMPLE DELIVERY]],2),"-",MID(Table1[[#This Row],[DATE SAMPLE DELIVERY]],3,2),"-",RIGHT(Table1[[#This Row],[DATE SAMPLE DELIVERY]],2))))</f>
        <v/>
      </c>
      <c r="T324" s="106" t="s">
        <v>206</v>
      </c>
      <c r="U324" s="127"/>
      <c r="V324" s="100"/>
      <c r="W324" s="127"/>
      <c r="X324" s="127"/>
      <c r="Y324" s="127"/>
      <c r="Z324" s="100"/>
      <c r="AA324" s="101"/>
      <c r="AB324" s="127"/>
      <c r="AC324" s="130"/>
      <c r="AD324" s="100"/>
      <c r="AE324" s="127"/>
      <c r="AF324" s="127"/>
      <c r="AG324" s="127"/>
      <c r="AH324" s="127"/>
      <c r="AI324" s="6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row>
    <row r="325" spans="1:60" s="106" customFormat="1" ht="15">
      <c r="A325" s="59" t="str">
        <f>IF(Table1[[#This Row],[SAMPLE ID]]="","",CONCATENATE('Sample information'!B$16," #",RIGHT(Table1[[#This Row],[PLATE]],LEN(Table1[[#This Row],[PLATE]])-2)," ",Table1[[#This Row],[DATE SAMPLE DELIVERY]]))</f>
        <v/>
      </c>
      <c r="B325" s="59" t="str">
        <f>IF(Table1[[#This Row],[SAMPLE ID]]="","",CONCATENATE('Sample information'!B$16,"-",Table1[[#This Row],[SAMPLE ID]]))</f>
        <v/>
      </c>
      <c r="C325" s="29" t="s">
        <v>66</v>
      </c>
      <c r="D325" s="106" t="s">
        <v>150</v>
      </c>
      <c r="E325" s="28"/>
      <c r="F325" s="28"/>
      <c r="G325" s="28"/>
      <c r="H325" s="19"/>
      <c r="I325" s="28"/>
      <c r="J325" s="28"/>
      <c r="K325" s="17">
        <v>0</v>
      </c>
      <c r="L325" s="17">
        <v>0</v>
      </c>
      <c r="M325" s="127"/>
      <c r="N325" s="127" t="str">
        <f>IF(Table1[[#This Row],[SAMPLE ID]]="","",Table1[[#This Row],[VOLUME]])</f>
        <v/>
      </c>
      <c r="O325" s="127" t="str">
        <f>IF(Table1[[#This Row],[SAMPLE ID]]="","",Table1[[#This Row],[CONCENTRATION]]*Table1[[#This Row],[VOLUME]])</f>
        <v/>
      </c>
      <c r="P325" s="127" t="s">
        <v>381</v>
      </c>
      <c r="Q325" s="128" t="s">
        <v>22</v>
      </c>
      <c r="R325" s="127" t="str">
        <f>IF(Table1[[#This Row],[SAMPLE ID]]="","",CONCATENATE('Sample information'!$B$16,"_",Table1[[#This Row],[PLATE]],"_org_",Table1[[#This Row],[DATE SAMPLE DELIVERY]]))</f>
        <v/>
      </c>
      <c r="S325" s="102" t="str">
        <f>IF(Table1[[#This Row],[DATE SAMPLE DELIVERY]]="","",(CONCATENATE(20,LEFT(Table1[[#This Row],[DATE SAMPLE DELIVERY]],2),"-",MID(Table1[[#This Row],[DATE SAMPLE DELIVERY]],3,2),"-",RIGHT(Table1[[#This Row],[DATE SAMPLE DELIVERY]],2))))</f>
        <v/>
      </c>
      <c r="T325" s="106" t="s">
        <v>206</v>
      </c>
      <c r="U325" s="127"/>
      <c r="V325" s="100"/>
      <c r="W325" s="127"/>
      <c r="X325" s="127"/>
      <c r="Y325" s="127"/>
      <c r="Z325" s="100"/>
      <c r="AA325" s="101"/>
      <c r="AB325" s="127"/>
      <c r="AC325" s="130"/>
      <c r="AD325" s="100"/>
      <c r="AE325" s="127"/>
      <c r="AF325" s="127"/>
      <c r="AG325" s="127"/>
      <c r="AH325" s="127"/>
      <c r="AI325" s="6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row>
    <row r="326" spans="1:60" s="106" customFormat="1" ht="15">
      <c r="A326" s="59" t="str">
        <f>IF(Table1[[#This Row],[SAMPLE ID]]="","",CONCATENATE('Sample information'!B$16," #",RIGHT(Table1[[#This Row],[PLATE]],LEN(Table1[[#This Row],[PLATE]])-2)," ",Table1[[#This Row],[DATE SAMPLE DELIVERY]]))</f>
        <v/>
      </c>
      <c r="B326" s="59" t="str">
        <f>IF(Table1[[#This Row],[SAMPLE ID]]="","",CONCATENATE('Sample information'!B$16,"-",Table1[[#This Row],[SAMPLE ID]]))</f>
        <v/>
      </c>
      <c r="C326" s="29" t="s">
        <v>67</v>
      </c>
      <c r="D326" s="106" t="s">
        <v>150</v>
      </c>
      <c r="E326" s="28"/>
      <c r="F326" s="28"/>
      <c r="G326" s="28"/>
      <c r="H326" s="19"/>
      <c r="I326" s="28"/>
      <c r="J326" s="28"/>
      <c r="K326" s="17">
        <v>0</v>
      </c>
      <c r="L326" s="17">
        <v>0</v>
      </c>
      <c r="M326" s="127"/>
      <c r="N326" s="127" t="str">
        <f>IF(Table1[[#This Row],[SAMPLE ID]]="","",Table1[[#This Row],[VOLUME]])</f>
        <v/>
      </c>
      <c r="O326" s="127" t="str">
        <f>IF(Table1[[#This Row],[SAMPLE ID]]="","",Table1[[#This Row],[CONCENTRATION]]*Table1[[#This Row],[VOLUME]])</f>
        <v/>
      </c>
      <c r="P326" s="127" t="s">
        <v>381</v>
      </c>
      <c r="Q326" s="128" t="s">
        <v>22</v>
      </c>
      <c r="R326" s="127" t="str">
        <f>IF(Table1[[#This Row],[SAMPLE ID]]="","",CONCATENATE('Sample information'!$B$16,"_",Table1[[#This Row],[PLATE]],"_org_",Table1[[#This Row],[DATE SAMPLE DELIVERY]]))</f>
        <v/>
      </c>
      <c r="S326" s="102" t="str">
        <f>IF(Table1[[#This Row],[DATE SAMPLE DELIVERY]]="","",(CONCATENATE(20,LEFT(Table1[[#This Row],[DATE SAMPLE DELIVERY]],2),"-",MID(Table1[[#This Row],[DATE SAMPLE DELIVERY]],3,2),"-",RIGHT(Table1[[#This Row],[DATE SAMPLE DELIVERY]],2))))</f>
        <v/>
      </c>
      <c r="T326" s="106" t="s">
        <v>206</v>
      </c>
      <c r="U326" s="127"/>
      <c r="V326" s="100"/>
      <c r="W326" s="127"/>
      <c r="X326" s="127"/>
      <c r="Y326" s="127"/>
      <c r="Z326" s="100"/>
      <c r="AA326" s="101"/>
      <c r="AB326" s="127"/>
      <c r="AC326" s="130"/>
      <c r="AD326" s="100"/>
      <c r="AE326" s="127"/>
      <c r="AF326" s="127"/>
      <c r="AG326" s="127"/>
      <c r="AH326" s="127"/>
      <c r="AI326" s="6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row>
    <row r="327" spans="1:60" s="106" customFormat="1" ht="15">
      <c r="A327" s="59" t="str">
        <f>IF(Table1[[#This Row],[SAMPLE ID]]="","",CONCATENATE('Sample information'!B$16," #",RIGHT(Table1[[#This Row],[PLATE]],LEN(Table1[[#This Row],[PLATE]])-2)," ",Table1[[#This Row],[DATE SAMPLE DELIVERY]]))</f>
        <v/>
      </c>
      <c r="B327" s="59" t="str">
        <f>IF(Table1[[#This Row],[SAMPLE ID]]="","",CONCATENATE('Sample information'!B$16,"-",Table1[[#This Row],[SAMPLE ID]]))</f>
        <v/>
      </c>
      <c r="C327" s="29" t="s">
        <v>68</v>
      </c>
      <c r="D327" s="106" t="s">
        <v>150</v>
      </c>
      <c r="E327" s="28"/>
      <c r="F327" s="28"/>
      <c r="G327" s="28"/>
      <c r="H327" s="19"/>
      <c r="I327" s="28"/>
      <c r="J327" s="28"/>
      <c r="K327" s="17">
        <v>0</v>
      </c>
      <c r="L327" s="17">
        <v>0</v>
      </c>
      <c r="M327" s="127"/>
      <c r="N327" s="127" t="str">
        <f>IF(Table1[[#This Row],[SAMPLE ID]]="","",Table1[[#This Row],[VOLUME]])</f>
        <v/>
      </c>
      <c r="O327" s="127" t="str">
        <f>IF(Table1[[#This Row],[SAMPLE ID]]="","",Table1[[#This Row],[CONCENTRATION]]*Table1[[#This Row],[VOLUME]])</f>
        <v/>
      </c>
      <c r="P327" s="127" t="s">
        <v>381</v>
      </c>
      <c r="Q327" s="128" t="s">
        <v>22</v>
      </c>
      <c r="R327" s="127" t="str">
        <f>IF(Table1[[#This Row],[SAMPLE ID]]="","",CONCATENATE('Sample information'!$B$16,"_",Table1[[#This Row],[PLATE]],"_org_",Table1[[#This Row],[DATE SAMPLE DELIVERY]]))</f>
        <v/>
      </c>
      <c r="S327" s="102" t="str">
        <f>IF(Table1[[#This Row],[DATE SAMPLE DELIVERY]]="","",(CONCATENATE(20,LEFT(Table1[[#This Row],[DATE SAMPLE DELIVERY]],2),"-",MID(Table1[[#This Row],[DATE SAMPLE DELIVERY]],3,2),"-",RIGHT(Table1[[#This Row],[DATE SAMPLE DELIVERY]],2))))</f>
        <v/>
      </c>
      <c r="T327" s="106" t="s">
        <v>206</v>
      </c>
      <c r="U327" s="127"/>
      <c r="V327" s="100"/>
      <c r="W327" s="127"/>
      <c r="X327" s="127"/>
      <c r="Y327" s="127"/>
      <c r="Z327" s="100"/>
      <c r="AA327" s="101"/>
      <c r="AB327" s="127"/>
      <c r="AC327" s="130"/>
      <c r="AD327" s="100"/>
      <c r="AE327" s="127"/>
      <c r="AF327" s="127"/>
      <c r="AG327" s="127"/>
      <c r="AH327" s="127"/>
      <c r="AI327" s="6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row>
    <row r="328" spans="1:60" s="106" customFormat="1" ht="15">
      <c r="A328" s="59" t="str">
        <f>IF(Table1[[#This Row],[SAMPLE ID]]="","",CONCATENATE('Sample information'!B$16," #",RIGHT(Table1[[#This Row],[PLATE]],LEN(Table1[[#This Row],[PLATE]])-2)," ",Table1[[#This Row],[DATE SAMPLE DELIVERY]]))</f>
        <v/>
      </c>
      <c r="B328" s="59" t="str">
        <f>IF(Table1[[#This Row],[SAMPLE ID]]="","",CONCATENATE('Sample information'!B$16,"-",Table1[[#This Row],[SAMPLE ID]]))</f>
        <v/>
      </c>
      <c r="C328" s="29" t="s">
        <v>69</v>
      </c>
      <c r="D328" s="106" t="s">
        <v>150</v>
      </c>
      <c r="E328" s="28"/>
      <c r="F328" s="28"/>
      <c r="G328" s="28"/>
      <c r="H328" s="19"/>
      <c r="I328" s="28"/>
      <c r="J328" s="28"/>
      <c r="K328" s="17">
        <v>0</v>
      </c>
      <c r="L328" s="17">
        <v>0</v>
      </c>
      <c r="M328" s="127"/>
      <c r="N328" s="127" t="str">
        <f>IF(Table1[[#This Row],[SAMPLE ID]]="","",Table1[[#This Row],[VOLUME]])</f>
        <v/>
      </c>
      <c r="O328" s="127" t="str">
        <f>IF(Table1[[#This Row],[SAMPLE ID]]="","",Table1[[#This Row],[CONCENTRATION]]*Table1[[#This Row],[VOLUME]])</f>
        <v/>
      </c>
      <c r="P328" s="127" t="s">
        <v>381</v>
      </c>
      <c r="Q328" s="128" t="s">
        <v>22</v>
      </c>
      <c r="R328" s="127" t="str">
        <f>IF(Table1[[#This Row],[SAMPLE ID]]="","",CONCATENATE('Sample information'!$B$16,"_",Table1[[#This Row],[PLATE]],"_org_",Table1[[#This Row],[DATE SAMPLE DELIVERY]]))</f>
        <v/>
      </c>
      <c r="S328" s="102" t="str">
        <f>IF(Table1[[#This Row],[DATE SAMPLE DELIVERY]]="","",(CONCATENATE(20,LEFT(Table1[[#This Row],[DATE SAMPLE DELIVERY]],2),"-",MID(Table1[[#This Row],[DATE SAMPLE DELIVERY]],3,2),"-",RIGHT(Table1[[#This Row],[DATE SAMPLE DELIVERY]],2))))</f>
        <v/>
      </c>
      <c r="T328" s="106" t="s">
        <v>206</v>
      </c>
      <c r="U328" s="127"/>
      <c r="V328" s="100"/>
      <c r="W328" s="127"/>
      <c r="X328" s="127"/>
      <c r="Y328" s="127"/>
      <c r="Z328" s="100"/>
      <c r="AA328" s="101"/>
      <c r="AB328" s="127"/>
      <c r="AC328" s="130"/>
      <c r="AD328" s="100"/>
      <c r="AE328" s="127"/>
      <c r="AF328" s="127"/>
      <c r="AG328" s="127"/>
      <c r="AH328" s="127"/>
      <c r="AI328" s="6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row>
    <row r="329" spans="1:60" s="106" customFormat="1" ht="15">
      <c r="A329" s="59" t="str">
        <f>IF(Table1[[#This Row],[SAMPLE ID]]="","",CONCATENATE('Sample information'!B$16," #",RIGHT(Table1[[#This Row],[PLATE]],LEN(Table1[[#This Row],[PLATE]])-2)," ",Table1[[#This Row],[DATE SAMPLE DELIVERY]]))</f>
        <v/>
      </c>
      <c r="B329" s="59" t="str">
        <f>IF(Table1[[#This Row],[SAMPLE ID]]="","",CONCATENATE('Sample information'!B$16,"-",Table1[[#This Row],[SAMPLE ID]]))</f>
        <v/>
      </c>
      <c r="C329" s="29" t="s">
        <v>70</v>
      </c>
      <c r="D329" s="106" t="s">
        <v>150</v>
      </c>
      <c r="E329" s="28"/>
      <c r="F329" s="28"/>
      <c r="G329" s="28"/>
      <c r="H329" s="19"/>
      <c r="I329" s="28"/>
      <c r="J329" s="28"/>
      <c r="K329" s="17">
        <v>0</v>
      </c>
      <c r="L329" s="17">
        <v>0</v>
      </c>
      <c r="M329" s="127"/>
      <c r="N329" s="127" t="str">
        <f>IF(Table1[[#This Row],[SAMPLE ID]]="","",Table1[[#This Row],[VOLUME]])</f>
        <v/>
      </c>
      <c r="O329" s="127" t="str">
        <f>IF(Table1[[#This Row],[SAMPLE ID]]="","",Table1[[#This Row],[CONCENTRATION]]*Table1[[#This Row],[VOLUME]])</f>
        <v/>
      </c>
      <c r="P329" s="127" t="s">
        <v>381</v>
      </c>
      <c r="Q329" s="128" t="s">
        <v>22</v>
      </c>
      <c r="R329" s="127" t="str">
        <f>IF(Table1[[#This Row],[SAMPLE ID]]="","",CONCATENATE('Sample information'!$B$16,"_",Table1[[#This Row],[PLATE]],"_org_",Table1[[#This Row],[DATE SAMPLE DELIVERY]]))</f>
        <v/>
      </c>
      <c r="S329" s="102" t="str">
        <f>IF(Table1[[#This Row],[DATE SAMPLE DELIVERY]]="","",(CONCATENATE(20,LEFT(Table1[[#This Row],[DATE SAMPLE DELIVERY]],2),"-",MID(Table1[[#This Row],[DATE SAMPLE DELIVERY]],3,2),"-",RIGHT(Table1[[#This Row],[DATE SAMPLE DELIVERY]],2))))</f>
        <v/>
      </c>
      <c r="T329" s="106" t="s">
        <v>206</v>
      </c>
      <c r="U329" s="127"/>
      <c r="V329" s="100"/>
      <c r="W329" s="127"/>
      <c r="X329" s="127"/>
      <c r="Y329" s="127"/>
      <c r="Z329" s="100"/>
      <c r="AA329" s="101"/>
      <c r="AB329" s="127"/>
      <c r="AC329" s="130"/>
      <c r="AD329" s="100"/>
      <c r="AE329" s="127"/>
      <c r="AF329" s="127"/>
      <c r="AG329" s="127"/>
      <c r="AH329" s="127"/>
      <c r="AI329" s="6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row>
    <row r="330" spans="1:60" s="106" customFormat="1" ht="15">
      <c r="A330" s="59" t="str">
        <f>IF(Table1[[#This Row],[SAMPLE ID]]="","",CONCATENATE('Sample information'!B$16," #",RIGHT(Table1[[#This Row],[PLATE]],LEN(Table1[[#This Row],[PLATE]])-2)," ",Table1[[#This Row],[DATE SAMPLE DELIVERY]]))</f>
        <v/>
      </c>
      <c r="B330" s="59" t="str">
        <f>IF(Table1[[#This Row],[SAMPLE ID]]="","",CONCATENATE('Sample information'!B$16,"-",Table1[[#This Row],[SAMPLE ID]]))</f>
        <v/>
      </c>
      <c r="C330" s="29" t="s">
        <v>71</v>
      </c>
      <c r="D330" s="106" t="s">
        <v>150</v>
      </c>
      <c r="E330" s="28"/>
      <c r="F330" s="28"/>
      <c r="G330" s="28"/>
      <c r="H330" s="19"/>
      <c r="I330" s="28"/>
      <c r="J330" s="28"/>
      <c r="K330" s="17">
        <v>0</v>
      </c>
      <c r="L330" s="17">
        <v>0</v>
      </c>
      <c r="M330" s="127"/>
      <c r="N330" s="127" t="str">
        <f>IF(Table1[[#This Row],[SAMPLE ID]]="","",Table1[[#This Row],[VOLUME]])</f>
        <v/>
      </c>
      <c r="O330" s="127" t="str">
        <f>IF(Table1[[#This Row],[SAMPLE ID]]="","",Table1[[#This Row],[CONCENTRATION]]*Table1[[#This Row],[VOLUME]])</f>
        <v/>
      </c>
      <c r="P330" s="127" t="s">
        <v>381</v>
      </c>
      <c r="Q330" s="128" t="s">
        <v>22</v>
      </c>
      <c r="R330" s="127" t="str">
        <f>IF(Table1[[#This Row],[SAMPLE ID]]="","",CONCATENATE('Sample information'!$B$16,"_",Table1[[#This Row],[PLATE]],"_org_",Table1[[#This Row],[DATE SAMPLE DELIVERY]]))</f>
        <v/>
      </c>
      <c r="S330" s="102" t="str">
        <f>IF(Table1[[#This Row],[DATE SAMPLE DELIVERY]]="","",(CONCATENATE(20,LEFT(Table1[[#This Row],[DATE SAMPLE DELIVERY]],2),"-",MID(Table1[[#This Row],[DATE SAMPLE DELIVERY]],3,2),"-",RIGHT(Table1[[#This Row],[DATE SAMPLE DELIVERY]],2))))</f>
        <v/>
      </c>
      <c r="T330" s="106" t="s">
        <v>206</v>
      </c>
      <c r="U330" s="127"/>
      <c r="V330" s="100"/>
      <c r="W330" s="127"/>
      <c r="X330" s="127"/>
      <c r="Y330" s="127"/>
      <c r="Z330" s="100"/>
      <c r="AA330" s="101"/>
      <c r="AB330" s="127"/>
      <c r="AC330" s="130"/>
      <c r="AD330" s="100"/>
      <c r="AE330" s="127"/>
      <c r="AF330" s="127"/>
      <c r="AG330" s="127"/>
      <c r="AH330" s="127"/>
      <c r="AI330" s="6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row>
    <row r="331" spans="1:60" s="106" customFormat="1" ht="15">
      <c r="A331" s="59" t="str">
        <f>IF(Table1[[#This Row],[SAMPLE ID]]="","",CONCATENATE('Sample information'!B$16," #",RIGHT(Table1[[#This Row],[PLATE]],LEN(Table1[[#This Row],[PLATE]])-2)," ",Table1[[#This Row],[DATE SAMPLE DELIVERY]]))</f>
        <v/>
      </c>
      <c r="B331" s="59" t="str">
        <f>IF(Table1[[#This Row],[SAMPLE ID]]="","",CONCATENATE('Sample information'!B$16,"-",Table1[[#This Row],[SAMPLE ID]]))</f>
        <v/>
      </c>
      <c r="C331" s="29" t="s">
        <v>72</v>
      </c>
      <c r="D331" s="106" t="s">
        <v>150</v>
      </c>
      <c r="E331" s="28"/>
      <c r="F331" s="28"/>
      <c r="G331" s="28"/>
      <c r="H331" s="19"/>
      <c r="I331" s="28"/>
      <c r="J331" s="28"/>
      <c r="K331" s="17">
        <v>0</v>
      </c>
      <c r="L331" s="17">
        <v>0</v>
      </c>
      <c r="M331" s="127"/>
      <c r="N331" s="127" t="str">
        <f>IF(Table1[[#This Row],[SAMPLE ID]]="","",Table1[[#This Row],[VOLUME]])</f>
        <v/>
      </c>
      <c r="O331" s="127" t="str">
        <f>IF(Table1[[#This Row],[SAMPLE ID]]="","",Table1[[#This Row],[CONCENTRATION]]*Table1[[#This Row],[VOLUME]])</f>
        <v/>
      </c>
      <c r="P331" s="127" t="s">
        <v>381</v>
      </c>
      <c r="Q331" s="128" t="s">
        <v>22</v>
      </c>
      <c r="R331" s="127" t="str">
        <f>IF(Table1[[#This Row],[SAMPLE ID]]="","",CONCATENATE('Sample information'!$B$16,"_",Table1[[#This Row],[PLATE]],"_org_",Table1[[#This Row],[DATE SAMPLE DELIVERY]]))</f>
        <v/>
      </c>
      <c r="S331" s="102" t="str">
        <f>IF(Table1[[#This Row],[DATE SAMPLE DELIVERY]]="","",(CONCATENATE(20,LEFT(Table1[[#This Row],[DATE SAMPLE DELIVERY]],2),"-",MID(Table1[[#This Row],[DATE SAMPLE DELIVERY]],3,2),"-",RIGHT(Table1[[#This Row],[DATE SAMPLE DELIVERY]],2))))</f>
        <v/>
      </c>
      <c r="T331" s="106" t="s">
        <v>206</v>
      </c>
      <c r="U331" s="127"/>
      <c r="V331" s="100"/>
      <c r="W331" s="127"/>
      <c r="X331" s="127"/>
      <c r="Y331" s="127"/>
      <c r="Z331" s="100"/>
      <c r="AA331" s="101"/>
      <c r="AB331" s="127"/>
      <c r="AC331" s="130"/>
      <c r="AD331" s="100"/>
      <c r="AE331" s="127"/>
      <c r="AF331" s="127"/>
      <c r="AG331" s="127"/>
      <c r="AH331" s="127"/>
      <c r="AI331" s="6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row>
    <row r="332" spans="1:60" s="106" customFormat="1" ht="15">
      <c r="A332" s="59" t="str">
        <f>IF(Table1[[#This Row],[SAMPLE ID]]="","",CONCATENATE('Sample information'!B$16," #",RIGHT(Table1[[#This Row],[PLATE]],LEN(Table1[[#This Row],[PLATE]])-2)," ",Table1[[#This Row],[DATE SAMPLE DELIVERY]]))</f>
        <v/>
      </c>
      <c r="B332" s="59" t="str">
        <f>IF(Table1[[#This Row],[SAMPLE ID]]="","",CONCATENATE('Sample information'!B$16,"-",Table1[[#This Row],[SAMPLE ID]]))</f>
        <v/>
      </c>
      <c r="C332" s="29" t="s">
        <v>73</v>
      </c>
      <c r="D332" s="106" t="s">
        <v>150</v>
      </c>
      <c r="E332" s="28"/>
      <c r="F332" s="28"/>
      <c r="G332" s="28"/>
      <c r="H332" s="19"/>
      <c r="I332" s="28"/>
      <c r="J332" s="28"/>
      <c r="K332" s="17">
        <v>0</v>
      </c>
      <c r="L332" s="17">
        <v>0</v>
      </c>
      <c r="M332" s="127"/>
      <c r="N332" s="127" t="str">
        <f>IF(Table1[[#This Row],[SAMPLE ID]]="","",Table1[[#This Row],[VOLUME]])</f>
        <v/>
      </c>
      <c r="O332" s="127" t="str">
        <f>IF(Table1[[#This Row],[SAMPLE ID]]="","",Table1[[#This Row],[CONCENTRATION]]*Table1[[#This Row],[VOLUME]])</f>
        <v/>
      </c>
      <c r="P332" s="127" t="s">
        <v>381</v>
      </c>
      <c r="Q332" s="128" t="s">
        <v>22</v>
      </c>
      <c r="R332" s="127" t="str">
        <f>IF(Table1[[#This Row],[SAMPLE ID]]="","",CONCATENATE('Sample information'!$B$16,"_",Table1[[#This Row],[PLATE]],"_org_",Table1[[#This Row],[DATE SAMPLE DELIVERY]]))</f>
        <v/>
      </c>
      <c r="S332" s="102" t="str">
        <f>IF(Table1[[#This Row],[DATE SAMPLE DELIVERY]]="","",(CONCATENATE(20,LEFT(Table1[[#This Row],[DATE SAMPLE DELIVERY]],2),"-",MID(Table1[[#This Row],[DATE SAMPLE DELIVERY]],3,2),"-",RIGHT(Table1[[#This Row],[DATE SAMPLE DELIVERY]],2))))</f>
        <v/>
      </c>
      <c r="T332" s="106" t="s">
        <v>206</v>
      </c>
      <c r="U332" s="127"/>
      <c r="V332" s="100"/>
      <c r="W332" s="127"/>
      <c r="X332" s="127"/>
      <c r="Y332" s="127"/>
      <c r="Z332" s="100"/>
      <c r="AA332" s="101"/>
      <c r="AB332" s="127"/>
      <c r="AC332" s="130"/>
      <c r="AD332" s="100"/>
      <c r="AE332" s="127"/>
      <c r="AF332" s="127"/>
      <c r="AG332" s="127"/>
      <c r="AH332" s="127"/>
      <c r="AI332" s="6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row>
    <row r="333" spans="1:60" s="106" customFormat="1" ht="15">
      <c r="A333" s="59" t="str">
        <f>IF(Table1[[#This Row],[SAMPLE ID]]="","",CONCATENATE('Sample information'!B$16," #",RIGHT(Table1[[#This Row],[PLATE]],LEN(Table1[[#This Row],[PLATE]])-2)," ",Table1[[#This Row],[DATE SAMPLE DELIVERY]]))</f>
        <v/>
      </c>
      <c r="B333" s="59" t="str">
        <f>IF(Table1[[#This Row],[SAMPLE ID]]="","",CONCATENATE('Sample information'!B$16,"-",Table1[[#This Row],[SAMPLE ID]]))</f>
        <v/>
      </c>
      <c r="C333" s="29" t="s">
        <v>74</v>
      </c>
      <c r="D333" s="106" t="s">
        <v>150</v>
      </c>
      <c r="E333" s="28"/>
      <c r="F333" s="28"/>
      <c r="G333" s="28"/>
      <c r="H333" s="19"/>
      <c r="I333" s="28"/>
      <c r="J333" s="28"/>
      <c r="K333" s="17">
        <v>0</v>
      </c>
      <c r="L333" s="17">
        <v>0</v>
      </c>
      <c r="M333" s="127"/>
      <c r="N333" s="127" t="str">
        <f>IF(Table1[[#This Row],[SAMPLE ID]]="","",Table1[[#This Row],[VOLUME]])</f>
        <v/>
      </c>
      <c r="O333" s="127" t="str">
        <f>IF(Table1[[#This Row],[SAMPLE ID]]="","",Table1[[#This Row],[CONCENTRATION]]*Table1[[#This Row],[VOLUME]])</f>
        <v/>
      </c>
      <c r="P333" s="127" t="s">
        <v>381</v>
      </c>
      <c r="Q333" s="128" t="s">
        <v>22</v>
      </c>
      <c r="R333" s="127" t="str">
        <f>IF(Table1[[#This Row],[SAMPLE ID]]="","",CONCATENATE('Sample information'!$B$16,"_",Table1[[#This Row],[PLATE]],"_org_",Table1[[#This Row],[DATE SAMPLE DELIVERY]]))</f>
        <v/>
      </c>
      <c r="S333" s="102" t="str">
        <f>IF(Table1[[#This Row],[DATE SAMPLE DELIVERY]]="","",(CONCATENATE(20,LEFT(Table1[[#This Row],[DATE SAMPLE DELIVERY]],2),"-",MID(Table1[[#This Row],[DATE SAMPLE DELIVERY]],3,2),"-",RIGHT(Table1[[#This Row],[DATE SAMPLE DELIVERY]],2))))</f>
        <v/>
      </c>
      <c r="T333" s="106" t="s">
        <v>206</v>
      </c>
      <c r="U333" s="127"/>
      <c r="V333" s="100"/>
      <c r="W333" s="127"/>
      <c r="X333" s="127"/>
      <c r="Y333" s="127"/>
      <c r="Z333" s="100"/>
      <c r="AA333" s="101"/>
      <c r="AB333" s="127"/>
      <c r="AC333" s="130"/>
      <c r="AD333" s="100"/>
      <c r="AE333" s="127"/>
      <c r="AF333" s="127"/>
      <c r="AG333" s="127"/>
      <c r="AH333" s="127"/>
      <c r="AI333" s="6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row>
    <row r="334" spans="1:60" s="106" customFormat="1" ht="15">
      <c r="A334" s="59" t="str">
        <f>IF(Table1[[#This Row],[SAMPLE ID]]="","",CONCATENATE('Sample information'!B$16," #",RIGHT(Table1[[#This Row],[PLATE]],LEN(Table1[[#This Row],[PLATE]])-2)," ",Table1[[#This Row],[DATE SAMPLE DELIVERY]]))</f>
        <v/>
      </c>
      <c r="B334" s="59" t="str">
        <f>IF(Table1[[#This Row],[SAMPLE ID]]="","",CONCATENATE('Sample information'!B$16,"-",Table1[[#This Row],[SAMPLE ID]]))</f>
        <v/>
      </c>
      <c r="C334" s="29" t="s">
        <v>75</v>
      </c>
      <c r="D334" s="106" t="s">
        <v>150</v>
      </c>
      <c r="E334" s="28"/>
      <c r="F334" s="28"/>
      <c r="G334" s="28"/>
      <c r="H334" s="19"/>
      <c r="I334" s="28"/>
      <c r="J334" s="28"/>
      <c r="K334" s="17">
        <v>0</v>
      </c>
      <c r="L334" s="17">
        <v>0</v>
      </c>
      <c r="M334" s="127"/>
      <c r="N334" s="127" t="str">
        <f>IF(Table1[[#This Row],[SAMPLE ID]]="","",Table1[[#This Row],[VOLUME]])</f>
        <v/>
      </c>
      <c r="O334" s="127" t="str">
        <f>IF(Table1[[#This Row],[SAMPLE ID]]="","",Table1[[#This Row],[CONCENTRATION]]*Table1[[#This Row],[VOLUME]])</f>
        <v/>
      </c>
      <c r="P334" s="127" t="s">
        <v>381</v>
      </c>
      <c r="Q334" s="128" t="s">
        <v>22</v>
      </c>
      <c r="R334" s="127" t="str">
        <f>IF(Table1[[#This Row],[SAMPLE ID]]="","",CONCATENATE('Sample information'!$B$16,"_",Table1[[#This Row],[PLATE]],"_org_",Table1[[#This Row],[DATE SAMPLE DELIVERY]]))</f>
        <v/>
      </c>
      <c r="S334" s="102" t="str">
        <f>IF(Table1[[#This Row],[DATE SAMPLE DELIVERY]]="","",(CONCATENATE(20,LEFT(Table1[[#This Row],[DATE SAMPLE DELIVERY]],2),"-",MID(Table1[[#This Row],[DATE SAMPLE DELIVERY]],3,2),"-",RIGHT(Table1[[#This Row],[DATE SAMPLE DELIVERY]],2))))</f>
        <v/>
      </c>
      <c r="T334" s="106" t="s">
        <v>206</v>
      </c>
      <c r="U334" s="127"/>
      <c r="V334" s="100"/>
      <c r="W334" s="127"/>
      <c r="X334" s="127"/>
      <c r="Y334" s="127"/>
      <c r="Z334" s="100"/>
      <c r="AA334" s="101"/>
      <c r="AB334" s="127"/>
      <c r="AC334" s="130"/>
      <c r="AD334" s="100"/>
      <c r="AE334" s="127"/>
      <c r="AF334" s="127"/>
      <c r="AG334" s="127"/>
      <c r="AH334" s="127"/>
      <c r="AI334" s="6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row>
    <row r="335" spans="1:60" s="106" customFormat="1" ht="15">
      <c r="A335" s="59" t="str">
        <f>IF(Table1[[#This Row],[SAMPLE ID]]="","",CONCATENATE('Sample information'!B$16," #",RIGHT(Table1[[#This Row],[PLATE]],LEN(Table1[[#This Row],[PLATE]])-2)," ",Table1[[#This Row],[DATE SAMPLE DELIVERY]]))</f>
        <v/>
      </c>
      <c r="B335" s="59" t="str">
        <f>IF(Table1[[#This Row],[SAMPLE ID]]="","",CONCATENATE('Sample information'!B$16,"-",Table1[[#This Row],[SAMPLE ID]]))</f>
        <v/>
      </c>
      <c r="C335" s="29" t="s">
        <v>76</v>
      </c>
      <c r="D335" s="106" t="s">
        <v>150</v>
      </c>
      <c r="E335" s="28"/>
      <c r="F335" s="28"/>
      <c r="G335" s="28"/>
      <c r="H335" s="19"/>
      <c r="I335" s="28"/>
      <c r="J335" s="28"/>
      <c r="K335" s="17">
        <v>0</v>
      </c>
      <c r="L335" s="17">
        <v>0</v>
      </c>
      <c r="M335" s="127"/>
      <c r="N335" s="127" t="str">
        <f>IF(Table1[[#This Row],[SAMPLE ID]]="","",Table1[[#This Row],[VOLUME]])</f>
        <v/>
      </c>
      <c r="O335" s="127" t="str">
        <f>IF(Table1[[#This Row],[SAMPLE ID]]="","",Table1[[#This Row],[CONCENTRATION]]*Table1[[#This Row],[VOLUME]])</f>
        <v/>
      </c>
      <c r="P335" s="127" t="s">
        <v>381</v>
      </c>
      <c r="Q335" s="128" t="s">
        <v>22</v>
      </c>
      <c r="R335" s="127" t="str">
        <f>IF(Table1[[#This Row],[SAMPLE ID]]="","",CONCATENATE('Sample information'!$B$16,"_",Table1[[#This Row],[PLATE]],"_org_",Table1[[#This Row],[DATE SAMPLE DELIVERY]]))</f>
        <v/>
      </c>
      <c r="S335" s="102" t="str">
        <f>IF(Table1[[#This Row],[DATE SAMPLE DELIVERY]]="","",(CONCATENATE(20,LEFT(Table1[[#This Row],[DATE SAMPLE DELIVERY]],2),"-",MID(Table1[[#This Row],[DATE SAMPLE DELIVERY]],3,2),"-",RIGHT(Table1[[#This Row],[DATE SAMPLE DELIVERY]],2))))</f>
        <v/>
      </c>
      <c r="T335" s="106" t="s">
        <v>206</v>
      </c>
      <c r="U335" s="127"/>
      <c r="V335" s="100"/>
      <c r="W335" s="127"/>
      <c r="X335" s="127"/>
      <c r="Y335" s="127"/>
      <c r="Z335" s="100"/>
      <c r="AA335" s="101"/>
      <c r="AB335" s="127"/>
      <c r="AC335" s="130"/>
      <c r="AD335" s="100"/>
      <c r="AE335" s="127"/>
      <c r="AF335" s="127"/>
      <c r="AG335" s="127"/>
      <c r="AH335" s="127"/>
      <c r="AI335" s="6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row>
    <row r="336" spans="1:60" s="106" customFormat="1" ht="15">
      <c r="A336" s="59" t="str">
        <f>IF(Table1[[#This Row],[SAMPLE ID]]="","",CONCATENATE('Sample information'!B$16," #",RIGHT(Table1[[#This Row],[PLATE]],LEN(Table1[[#This Row],[PLATE]])-2)," ",Table1[[#This Row],[DATE SAMPLE DELIVERY]]))</f>
        <v/>
      </c>
      <c r="B336" s="59" t="str">
        <f>IF(Table1[[#This Row],[SAMPLE ID]]="","",CONCATENATE('Sample information'!B$16,"-",Table1[[#This Row],[SAMPLE ID]]))</f>
        <v/>
      </c>
      <c r="C336" s="29" t="s">
        <v>77</v>
      </c>
      <c r="D336" s="106" t="s">
        <v>150</v>
      </c>
      <c r="E336" s="28"/>
      <c r="F336" s="28"/>
      <c r="G336" s="28"/>
      <c r="H336" s="19"/>
      <c r="I336" s="28"/>
      <c r="J336" s="28"/>
      <c r="K336" s="17">
        <v>0</v>
      </c>
      <c r="L336" s="17">
        <v>0</v>
      </c>
      <c r="M336" s="127"/>
      <c r="N336" s="127" t="str">
        <f>IF(Table1[[#This Row],[SAMPLE ID]]="","",Table1[[#This Row],[VOLUME]])</f>
        <v/>
      </c>
      <c r="O336" s="127" t="str">
        <f>IF(Table1[[#This Row],[SAMPLE ID]]="","",Table1[[#This Row],[CONCENTRATION]]*Table1[[#This Row],[VOLUME]])</f>
        <v/>
      </c>
      <c r="P336" s="127" t="s">
        <v>381</v>
      </c>
      <c r="Q336" s="128" t="s">
        <v>22</v>
      </c>
      <c r="R336" s="127" t="str">
        <f>IF(Table1[[#This Row],[SAMPLE ID]]="","",CONCATENATE('Sample information'!$B$16,"_",Table1[[#This Row],[PLATE]],"_org_",Table1[[#This Row],[DATE SAMPLE DELIVERY]]))</f>
        <v/>
      </c>
      <c r="S336" s="102" t="str">
        <f>IF(Table1[[#This Row],[DATE SAMPLE DELIVERY]]="","",(CONCATENATE(20,LEFT(Table1[[#This Row],[DATE SAMPLE DELIVERY]],2),"-",MID(Table1[[#This Row],[DATE SAMPLE DELIVERY]],3,2),"-",RIGHT(Table1[[#This Row],[DATE SAMPLE DELIVERY]],2))))</f>
        <v/>
      </c>
      <c r="T336" s="106" t="s">
        <v>206</v>
      </c>
      <c r="U336" s="127"/>
      <c r="V336" s="100"/>
      <c r="W336" s="127"/>
      <c r="X336" s="127"/>
      <c r="Y336" s="127"/>
      <c r="Z336" s="100"/>
      <c r="AA336" s="101"/>
      <c r="AB336" s="127"/>
      <c r="AC336" s="130"/>
      <c r="AD336" s="100"/>
      <c r="AE336" s="127"/>
      <c r="AF336" s="127"/>
      <c r="AG336" s="127"/>
      <c r="AH336" s="127"/>
      <c r="AI336" s="6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row>
    <row r="337" spans="1:60" s="106" customFormat="1" ht="15">
      <c r="A337" s="59" t="str">
        <f>IF(Table1[[#This Row],[SAMPLE ID]]="","",CONCATENATE('Sample information'!B$16," #",RIGHT(Table1[[#This Row],[PLATE]],LEN(Table1[[#This Row],[PLATE]])-2)," ",Table1[[#This Row],[DATE SAMPLE DELIVERY]]))</f>
        <v/>
      </c>
      <c r="B337" s="59" t="str">
        <f>IF(Table1[[#This Row],[SAMPLE ID]]="","",CONCATENATE('Sample information'!B$16,"-",Table1[[#This Row],[SAMPLE ID]]))</f>
        <v/>
      </c>
      <c r="C337" s="29" t="s">
        <v>78</v>
      </c>
      <c r="D337" s="106" t="s">
        <v>150</v>
      </c>
      <c r="E337" s="28"/>
      <c r="F337" s="28"/>
      <c r="G337" s="28"/>
      <c r="H337" s="19"/>
      <c r="I337" s="28"/>
      <c r="J337" s="28"/>
      <c r="K337" s="17">
        <v>0</v>
      </c>
      <c r="L337" s="17">
        <v>0</v>
      </c>
      <c r="M337" s="127"/>
      <c r="N337" s="127" t="str">
        <f>IF(Table1[[#This Row],[SAMPLE ID]]="","",Table1[[#This Row],[VOLUME]])</f>
        <v/>
      </c>
      <c r="O337" s="127" t="str">
        <f>IF(Table1[[#This Row],[SAMPLE ID]]="","",Table1[[#This Row],[CONCENTRATION]]*Table1[[#This Row],[VOLUME]])</f>
        <v/>
      </c>
      <c r="P337" s="127" t="s">
        <v>381</v>
      </c>
      <c r="Q337" s="128" t="s">
        <v>22</v>
      </c>
      <c r="R337" s="127" t="str">
        <f>IF(Table1[[#This Row],[SAMPLE ID]]="","",CONCATENATE('Sample information'!$B$16,"_",Table1[[#This Row],[PLATE]],"_org_",Table1[[#This Row],[DATE SAMPLE DELIVERY]]))</f>
        <v/>
      </c>
      <c r="S337" s="102" t="str">
        <f>IF(Table1[[#This Row],[DATE SAMPLE DELIVERY]]="","",(CONCATENATE(20,LEFT(Table1[[#This Row],[DATE SAMPLE DELIVERY]],2),"-",MID(Table1[[#This Row],[DATE SAMPLE DELIVERY]],3,2),"-",RIGHT(Table1[[#This Row],[DATE SAMPLE DELIVERY]],2))))</f>
        <v/>
      </c>
      <c r="T337" s="106" t="s">
        <v>206</v>
      </c>
      <c r="U337" s="127"/>
      <c r="V337" s="100"/>
      <c r="W337" s="127"/>
      <c r="X337" s="127"/>
      <c r="Y337" s="127"/>
      <c r="Z337" s="100"/>
      <c r="AA337" s="101"/>
      <c r="AB337" s="127"/>
      <c r="AC337" s="130"/>
      <c r="AD337" s="100"/>
      <c r="AE337" s="127"/>
      <c r="AF337" s="127"/>
      <c r="AG337" s="127"/>
      <c r="AH337" s="127"/>
      <c r="AI337" s="6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row>
    <row r="338" spans="1:60" s="106" customFormat="1" ht="15">
      <c r="A338" s="59" t="str">
        <f>IF(Table1[[#This Row],[SAMPLE ID]]="","",CONCATENATE('Sample information'!B$16," #",RIGHT(Table1[[#This Row],[PLATE]],LEN(Table1[[#This Row],[PLATE]])-2)," ",Table1[[#This Row],[DATE SAMPLE DELIVERY]]))</f>
        <v/>
      </c>
      <c r="B338" s="59" t="str">
        <f>IF(Table1[[#This Row],[SAMPLE ID]]="","",CONCATENATE('Sample information'!B$16,"-",Table1[[#This Row],[SAMPLE ID]]))</f>
        <v/>
      </c>
      <c r="C338" s="29" t="s">
        <v>79</v>
      </c>
      <c r="D338" s="106" t="s">
        <v>150</v>
      </c>
      <c r="E338" s="28"/>
      <c r="F338" s="28"/>
      <c r="G338" s="28"/>
      <c r="H338" s="19"/>
      <c r="I338" s="28"/>
      <c r="J338" s="28"/>
      <c r="K338" s="17">
        <v>0</v>
      </c>
      <c r="L338" s="17">
        <v>0</v>
      </c>
      <c r="M338" s="127"/>
      <c r="N338" s="127" t="str">
        <f>IF(Table1[[#This Row],[SAMPLE ID]]="","",Table1[[#This Row],[VOLUME]])</f>
        <v/>
      </c>
      <c r="O338" s="127" t="str">
        <f>IF(Table1[[#This Row],[SAMPLE ID]]="","",Table1[[#This Row],[CONCENTRATION]]*Table1[[#This Row],[VOLUME]])</f>
        <v/>
      </c>
      <c r="P338" s="127" t="s">
        <v>381</v>
      </c>
      <c r="Q338" s="128" t="s">
        <v>22</v>
      </c>
      <c r="R338" s="127" t="str">
        <f>IF(Table1[[#This Row],[SAMPLE ID]]="","",CONCATENATE('Sample information'!$B$16,"_",Table1[[#This Row],[PLATE]],"_org_",Table1[[#This Row],[DATE SAMPLE DELIVERY]]))</f>
        <v/>
      </c>
      <c r="S338" s="102" t="str">
        <f>IF(Table1[[#This Row],[DATE SAMPLE DELIVERY]]="","",(CONCATENATE(20,LEFT(Table1[[#This Row],[DATE SAMPLE DELIVERY]],2),"-",MID(Table1[[#This Row],[DATE SAMPLE DELIVERY]],3,2),"-",RIGHT(Table1[[#This Row],[DATE SAMPLE DELIVERY]],2))))</f>
        <v/>
      </c>
      <c r="T338" s="106" t="s">
        <v>206</v>
      </c>
      <c r="U338" s="127"/>
      <c r="V338" s="100"/>
      <c r="W338" s="127"/>
      <c r="X338" s="127"/>
      <c r="Y338" s="127"/>
      <c r="Z338" s="100"/>
      <c r="AA338" s="101"/>
      <c r="AB338" s="127"/>
      <c r="AC338" s="130"/>
      <c r="AD338" s="100"/>
      <c r="AE338" s="127"/>
      <c r="AF338" s="127"/>
      <c r="AG338" s="127"/>
      <c r="AH338" s="127"/>
      <c r="AI338" s="6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row>
    <row r="339" spans="1:60" s="106" customFormat="1" ht="15">
      <c r="A339" s="59" t="str">
        <f>IF(Table1[[#This Row],[SAMPLE ID]]="","",CONCATENATE('Sample information'!B$16," #",RIGHT(Table1[[#This Row],[PLATE]],LEN(Table1[[#This Row],[PLATE]])-2)," ",Table1[[#This Row],[DATE SAMPLE DELIVERY]]))</f>
        <v/>
      </c>
      <c r="B339" s="59" t="str">
        <f>IF(Table1[[#This Row],[SAMPLE ID]]="","",CONCATENATE('Sample information'!B$16,"-",Table1[[#This Row],[SAMPLE ID]]))</f>
        <v/>
      </c>
      <c r="C339" s="29" t="s">
        <v>80</v>
      </c>
      <c r="D339" s="106" t="s">
        <v>150</v>
      </c>
      <c r="E339" s="28"/>
      <c r="F339" s="28"/>
      <c r="G339" s="28"/>
      <c r="H339" s="19"/>
      <c r="I339" s="28"/>
      <c r="J339" s="28"/>
      <c r="K339" s="17">
        <v>0</v>
      </c>
      <c r="L339" s="17">
        <v>0</v>
      </c>
      <c r="M339" s="127"/>
      <c r="N339" s="127" t="str">
        <f>IF(Table1[[#This Row],[SAMPLE ID]]="","",Table1[[#This Row],[VOLUME]])</f>
        <v/>
      </c>
      <c r="O339" s="127" t="str">
        <f>IF(Table1[[#This Row],[SAMPLE ID]]="","",Table1[[#This Row],[CONCENTRATION]]*Table1[[#This Row],[VOLUME]])</f>
        <v/>
      </c>
      <c r="P339" s="127" t="s">
        <v>381</v>
      </c>
      <c r="Q339" s="128" t="s">
        <v>22</v>
      </c>
      <c r="R339" s="127" t="str">
        <f>IF(Table1[[#This Row],[SAMPLE ID]]="","",CONCATENATE('Sample information'!$B$16,"_",Table1[[#This Row],[PLATE]],"_org_",Table1[[#This Row],[DATE SAMPLE DELIVERY]]))</f>
        <v/>
      </c>
      <c r="S339" s="102" t="str">
        <f>IF(Table1[[#This Row],[DATE SAMPLE DELIVERY]]="","",(CONCATENATE(20,LEFT(Table1[[#This Row],[DATE SAMPLE DELIVERY]],2),"-",MID(Table1[[#This Row],[DATE SAMPLE DELIVERY]],3,2),"-",RIGHT(Table1[[#This Row],[DATE SAMPLE DELIVERY]],2))))</f>
        <v/>
      </c>
      <c r="T339" s="106" t="s">
        <v>206</v>
      </c>
      <c r="U339" s="127"/>
      <c r="V339" s="100"/>
      <c r="W339" s="127"/>
      <c r="X339" s="127"/>
      <c r="Y339" s="127"/>
      <c r="Z339" s="100"/>
      <c r="AA339" s="101"/>
      <c r="AB339" s="127"/>
      <c r="AC339" s="130"/>
      <c r="AD339" s="100"/>
      <c r="AE339" s="127"/>
      <c r="AF339" s="127"/>
      <c r="AG339" s="127"/>
      <c r="AH339" s="127"/>
      <c r="AI339" s="6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row>
    <row r="340" spans="1:60" s="106" customFormat="1" ht="15">
      <c r="A340" s="59" t="str">
        <f>IF(Table1[[#This Row],[SAMPLE ID]]="","",CONCATENATE('Sample information'!B$16," #",RIGHT(Table1[[#This Row],[PLATE]],LEN(Table1[[#This Row],[PLATE]])-2)," ",Table1[[#This Row],[DATE SAMPLE DELIVERY]]))</f>
        <v/>
      </c>
      <c r="B340" s="59" t="str">
        <f>IF(Table1[[#This Row],[SAMPLE ID]]="","",CONCATENATE('Sample information'!B$16,"-",Table1[[#This Row],[SAMPLE ID]]))</f>
        <v/>
      </c>
      <c r="C340" s="29" t="s">
        <v>81</v>
      </c>
      <c r="D340" s="106" t="s">
        <v>150</v>
      </c>
      <c r="E340" s="28"/>
      <c r="F340" s="28"/>
      <c r="G340" s="28"/>
      <c r="H340" s="19"/>
      <c r="I340" s="28"/>
      <c r="J340" s="28"/>
      <c r="K340" s="17">
        <v>0</v>
      </c>
      <c r="L340" s="17">
        <v>0</v>
      </c>
      <c r="M340" s="127"/>
      <c r="N340" s="127" t="str">
        <f>IF(Table1[[#This Row],[SAMPLE ID]]="","",Table1[[#This Row],[VOLUME]])</f>
        <v/>
      </c>
      <c r="O340" s="127" t="str">
        <f>IF(Table1[[#This Row],[SAMPLE ID]]="","",Table1[[#This Row],[CONCENTRATION]]*Table1[[#This Row],[VOLUME]])</f>
        <v/>
      </c>
      <c r="P340" s="127" t="s">
        <v>381</v>
      </c>
      <c r="Q340" s="128" t="s">
        <v>22</v>
      </c>
      <c r="R340" s="127" t="str">
        <f>IF(Table1[[#This Row],[SAMPLE ID]]="","",CONCATENATE('Sample information'!$B$16,"_",Table1[[#This Row],[PLATE]],"_org_",Table1[[#This Row],[DATE SAMPLE DELIVERY]]))</f>
        <v/>
      </c>
      <c r="S340" s="102" t="str">
        <f>IF(Table1[[#This Row],[DATE SAMPLE DELIVERY]]="","",(CONCATENATE(20,LEFT(Table1[[#This Row],[DATE SAMPLE DELIVERY]],2),"-",MID(Table1[[#This Row],[DATE SAMPLE DELIVERY]],3,2),"-",RIGHT(Table1[[#This Row],[DATE SAMPLE DELIVERY]],2))))</f>
        <v/>
      </c>
      <c r="T340" s="106" t="s">
        <v>206</v>
      </c>
      <c r="U340" s="127"/>
      <c r="V340" s="100"/>
      <c r="W340" s="127"/>
      <c r="X340" s="127"/>
      <c r="Y340" s="127"/>
      <c r="Z340" s="100"/>
      <c r="AA340" s="101"/>
      <c r="AB340" s="127"/>
      <c r="AC340" s="130"/>
      <c r="AD340" s="100"/>
      <c r="AE340" s="127"/>
      <c r="AF340" s="127"/>
      <c r="AG340" s="127"/>
      <c r="AH340" s="127"/>
      <c r="AI340" s="6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row>
    <row r="341" spans="1:60" s="106" customFormat="1" ht="15">
      <c r="A341" s="59" t="str">
        <f>IF(Table1[[#This Row],[SAMPLE ID]]="","",CONCATENATE('Sample information'!B$16," #",RIGHT(Table1[[#This Row],[PLATE]],LEN(Table1[[#This Row],[PLATE]])-2)," ",Table1[[#This Row],[DATE SAMPLE DELIVERY]]))</f>
        <v/>
      </c>
      <c r="B341" s="59" t="str">
        <f>IF(Table1[[#This Row],[SAMPLE ID]]="","",CONCATENATE('Sample information'!B$16,"-",Table1[[#This Row],[SAMPLE ID]]))</f>
        <v/>
      </c>
      <c r="C341" s="29" t="s">
        <v>82</v>
      </c>
      <c r="D341" s="106" t="s">
        <v>150</v>
      </c>
      <c r="E341" s="28"/>
      <c r="F341" s="28"/>
      <c r="G341" s="28"/>
      <c r="H341" s="19"/>
      <c r="I341" s="28"/>
      <c r="J341" s="28"/>
      <c r="K341" s="17">
        <v>0</v>
      </c>
      <c r="L341" s="17">
        <v>0</v>
      </c>
      <c r="M341" s="127"/>
      <c r="N341" s="127" t="str">
        <f>IF(Table1[[#This Row],[SAMPLE ID]]="","",Table1[[#This Row],[VOLUME]])</f>
        <v/>
      </c>
      <c r="O341" s="127" t="str">
        <f>IF(Table1[[#This Row],[SAMPLE ID]]="","",Table1[[#This Row],[CONCENTRATION]]*Table1[[#This Row],[VOLUME]])</f>
        <v/>
      </c>
      <c r="P341" s="127" t="s">
        <v>381</v>
      </c>
      <c r="Q341" s="128" t="s">
        <v>22</v>
      </c>
      <c r="R341" s="127" t="str">
        <f>IF(Table1[[#This Row],[SAMPLE ID]]="","",CONCATENATE('Sample information'!$B$16,"_",Table1[[#This Row],[PLATE]],"_org_",Table1[[#This Row],[DATE SAMPLE DELIVERY]]))</f>
        <v/>
      </c>
      <c r="S341" s="102" t="str">
        <f>IF(Table1[[#This Row],[DATE SAMPLE DELIVERY]]="","",(CONCATENATE(20,LEFT(Table1[[#This Row],[DATE SAMPLE DELIVERY]],2),"-",MID(Table1[[#This Row],[DATE SAMPLE DELIVERY]],3,2),"-",RIGHT(Table1[[#This Row],[DATE SAMPLE DELIVERY]],2))))</f>
        <v/>
      </c>
      <c r="T341" s="106" t="s">
        <v>206</v>
      </c>
      <c r="U341" s="127"/>
      <c r="V341" s="100"/>
      <c r="W341" s="127"/>
      <c r="X341" s="127"/>
      <c r="Y341" s="127"/>
      <c r="Z341" s="100"/>
      <c r="AA341" s="101"/>
      <c r="AB341" s="127"/>
      <c r="AC341" s="130"/>
      <c r="AD341" s="100"/>
      <c r="AE341" s="127"/>
      <c r="AF341" s="127"/>
      <c r="AG341" s="127"/>
      <c r="AH341" s="127"/>
      <c r="AI341" s="6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row>
    <row r="342" spans="1:60" s="106" customFormat="1" ht="15">
      <c r="A342" s="59" t="str">
        <f>IF(Table1[[#This Row],[SAMPLE ID]]="","",CONCATENATE('Sample information'!B$16," #",RIGHT(Table1[[#This Row],[PLATE]],LEN(Table1[[#This Row],[PLATE]])-2)," ",Table1[[#This Row],[DATE SAMPLE DELIVERY]]))</f>
        <v/>
      </c>
      <c r="B342" s="59" t="str">
        <f>IF(Table1[[#This Row],[SAMPLE ID]]="","",CONCATENATE('Sample information'!B$16,"-",Table1[[#This Row],[SAMPLE ID]]))</f>
        <v/>
      </c>
      <c r="C342" s="29" t="s">
        <v>83</v>
      </c>
      <c r="D342" s="106" t="s">
        <v>150</v>
      </c>
      <c r="E342" s="28"/>
      <c r="F342" s="28"/>
      <c r="G342" s="28"/>
      <c r="H342" s="19"/>
      <c r="I342" s="28"/>
      <c r="J342" s="28"/>
      <c r="K342" s="17">
        <v>0</v>
      </c>
      <c r="L342" s="17">
        <v>0</v>
      </c>
      <c r="M342" s="127"/>
      <c r="N342" s="127" t="str">
        <f>IF(Table1[[#This Row],[SAMPLE ID]]="","",Table1[[#This Row],[VOLUME]])</f>
        <v/>
      </c>
      <c r="O342" s="127" t="str">
        <f>IF(Table1[[#This Row],[SAMPLE ID]]="","",Table1[[#This Row],[CONCENTRATION]]*Table1[[#This Row],[VOLUME]])</f>
        <v/>
      </c>
      <c r="P342" s="127" t="s">
        <v>381</v>
      </c>
      <c r="Q342" s="128" t="s">
        <v>22</v>
      </c>
      <c r="R342" s="127" t="str">
        <f>IF(Table1[[#This Row],[SAMPLE ID]]="","",CONCATENATE('Sample information'!$B$16,"_",Table1[[#This Row],[PLATE]],"_org_",Table1[[#This Row],[DATE SAMPLE DELIVERY]]))</f>
        <v/>
      </c>
      <c r="S342" s="102" t="str">
        <f>IF(Table1[[#This Row],[DATE SAMPLE DELIVERY]]="","",(CONCATENATE(20,LEFT(Table1[[#This Row],[DATE SAMPLE DELIVERY]],2),"-",MID(Table1[[#This Row],[DATE SAMPLE DELIVERY]],3,2),"-",RIGHT(Table1[[#This Row],[DATE SAMPLE DELIVERY]],2))))</f>
        <v/>
      </c>
      <c r="T342" s="106" t="s">
        <v>206</v>
      </c>
      <c r="U342" s="127"/>
      <c r="V342" s="100"/>
      <c r="W342" s="127"/>
      <c r="X342" s="127"/>
      <c r="Y342" s="127"/>
      <c r="Z342" s="100"/>
      <c r="AA342" s="101"/>
      <c r="AB342" s="127"/>
      <c r="AC342" s="130"/>
      <c r="AD342" s="100"/>
      <c r="AE342" s="127"/>
      <c r="AF342" s="127"/>
      <c r="AG342" s="127"/>
      <c r="AH342" s="127"/>
      <c r="AI342" s="6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row>
    <row r="343" spans="1:60" s="106" customFormat="1" ht="15">
      <c r="A343" s="59" t="str">
        <f>IF(Table1[[#This Row],[SAMPLE ID]]="","",CONCATENATE('Sample information'!B$16," #",RIGHT(Table1[[#This Row],[PLATE]],LEN(Table1[[#This Row],[PLATE]])-2)," ",Table1[[#This Row],[DATE SAMPLE DELIVERY]]))</f>
        <v/>
      </c>
      <c r="B343" s="59" t="str">
        <f>IF(Table1[[#This Row],[SAMPLE ID]]="","",CONCATENATE('Sample information'!B$16,"-",Table1[[#This Row],[SAMPLE ID]]))</f>
        <v/>
      </c>
      <c r="C343" s="29" t="s">
        <v>84</v>
      </c>
      <c r="D343" s="106" t="s">
        <v>150</v>
      </c>
      <c r="E343" s="28"/>
      <c r="F343" s="28"/>
      <c r="G343" s="28"/>
      <c r="H343" s="19"/>
      <c r="I343" s="28"/>
      <c r="J343" s="28"/>
      <c r="K343" s="17">
        <v>0</v>
      </c>
      <c r="L343" s="17">
        <v>0</v>
      </c>
      <c r="M343" s="127"/>
      <c r="N343" s="127" t="str">
        <f>IF(Table1[[#This Row],[SAMPLE ID]]="","",Table1[[#This Row],[VOLUME]])</f>
        <v/>
      </c>
      <c r="O343" s="127" t="str">
        <f>IF(Table1[[#This Row],[SAMPLE ID]]="","",Table1[[#This Row],[CONCENTRATION]]*Table1[[#This Row],[VOLUME]])</f>
        <v/>
      </c>
      <c r="P343" s="127" t="s">
        <v>381</v>
      </c>
      <c r="Q343" s="128" t="s">
        <v>22</v>
      </c>
      <c r="R343" s="127" t="str">
        <f>IF(Table1[[#This Row],[SAMPLE ID]]="","",CONCATENATE('Sample information'!$B$16,"_",Table1[[#This Row],[PLATE]],"_org_",Table1[[#This Row],[DATE SAMPLE DELIVERY]]))</f>
        <v/>
      </c>
      <c r="S343" s="102" t="str">
        <f>IF(Table1[[#This Row],[DATE SAMPLE DELIVERY]]="","",(CONCATENATE(20,LEFT(Table1[[#This Row],[DATE SAMPLE DELIVERY]],2),"-",MID(Table1[[#This Row],[DATE SAMPLE DELIVERY]],3,2),"-",RIGHT(Table1[[#This Row],[DATE SAMPLE DELIVERY]],2))))</f>
        <v/>
      </c>
      <c r="T343" s="106" t="s">
        <v>206</v>
      </c>
      <c r="U343" s="127"/>
      <c r="V343" s="100"/>
      <c r="W343" s="127"/>
      <c r="X343" s="127"/>
      <c r="Y343" s="127"/>
      <c r="Z343" s="100"/>
      <c r="AA343" s="101"/>
      <c r="AB343" s="127"/>
      <c r="AC343" s="130"/>
      <c r="AD343" s="100"/>
      <c r="AE343" s="127"/>
      <c r="AF343" s="127"/>
      <c r="AG343" s="127"/>
      <c r="AH343" s="127"/>
      <c r="AI343" s="6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row>
    <row r="344" spans="1:60" s="106" customFormat="1" ht="15">
      <c r="A344" s="59" t="str">
        <f>IF(Table1[[#This Row],[SAMPLE ID]]="","",CONCATENATE('Sample information'!B$16," #",RIGHT(Table1[[#This Row],[PLATE]],LEN(Table1[[#This Row],[PLATE]])-2)," ",Table1[[#This Row],[DATE SAMPLE DELIVERY]]))</f>
        <v/>
      </c>
      <c r="B344" s="59" t="str">
        <f>IF(Table1[[#This Row],[SAMPLE ID]]="","",CONCATENATE('Sample information'!B$16,"-",Table1[[#This Row],[SAMPLE ID]]))</f>
        <v/>
      </c>
      <c r="C344" s="29" t="s">
        <v>85</v>
      </c>
      <c r="D344" s="106" t="s">
        <v>150</v>
      </c>
      <c r="E344" s="28"/>
      <c r="F344" s="28"/>
      <c r="G344" s="28"/>
      <c r="H344" s="19"/>
      <c r="I344" s="28"/>
      <c r="J344" s="28"/>
      <c r="K344" s="17">
        <v>0</v>
      </c>
      <c r="L344" s="17">
        <v>0</v>
      </c>
      <c r="M344" s="127"/>
      <c r="N344" s="127" t="str">
        <f>IF(Table1[[#This Row],[SAMPLE ID]]="","",Table1[[#This Row],[VOLUME]])</f>
        <v/>
      </c>
      <c r="O344" s="127" t="str">
        <f>IF(Table1[[#This Row],[SAMPLE ID]]="","",Table1[[#This Row],[CONCENTRATION]]*Table1[[#This Row],[VOLUME]])</f>
        <v/>
      </c>
      <c r="P344" s="127" t="s">
        <v>381</v>
      </c>
      <c r="Q344" s="128" t="s">
        <v>22</v>
      </c>
      <c r="R344" s="127" t="str">
        <f>IF(Table1[[#This Row],[SAMPLE ID]]="","",CONCATENATE('Sample information'!$B$16,"_",Table1[[#This Row],[PLATE]],"_org_",Table1[[#This Row],[DATE SAMPLE DELIVERY]]))</f>
        <v/>
      </c>
      <c r="S344" s="102" t="str">
        <f>IF(Table1[[#This Row],[DATE SAMPLE DELIVERY]]="","",(CONCATENATE(20,LEFT(Table1[[#This Row],[DATE SAMPLE DELIVERY]],2),"-",MID(Table1[[#This Row],[DATE SAMPLE DELIVERY]],3,2),"-",RIGHT(Table1[[#This Row],[DATE SAMPLE DELIVERY]],2))))</f>
        <v/>
      </c>
      <c r="T344" s="106" t="s">
        <v>206</v>
      </c>
      <c r="U344" s="127"/>
      <c r="V344" s="100"/>
      <c r="W344" s="127"/>
      <c r="X344" s="127"/>
      <c r="Y344" s="127"/>
      <c r="Z344" s="100"/>
      <c r="AA344" s="101"/>
      <c r="AB344" s="127"/>
      <c r="AC344" s="130"/>
      <c r="AD344" s="100"/>
      <c r="AE344" s="127"/>
      <c r="AF344" s="127"/>
      <c r="AG344" s="127"/>
      <c r="AH344" s="127"/>
      <c r="AI344" s="6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row>
    <row r="345" spans="1:60" s="106" customFormat="1" ht="15">
      <c r="A345" s="59" t="str">
        <f>IF(Table1[[#This Row],[SAMPLE ID]]="","",CONCATENATE('Sample information'!B$16," #",RIGHT(Table1[[#This Row],[PLATE]],LEN(Table1[[#This Row],[PLATE]])-2)," ",Table1[[#This Row],[DATE SAMPLE DELIVERY]]))</f>
        <v/>
      </c>
      <c r="B345" s="59" t="str">
        <f>IF(Table1[[#This Row],[SAMPLE ID]]="","",CONCATENATE('Sample information'!B$16,"-",Table1[[#This Row],[SAMPLE ID]]))</f>
        <v/>
      </c>
      <c r="C345" s="29" t="s">
        <v>86</v>
      </c>
      <c r="D345" s="106" t="s">
        <v>150</v>
      </c>
      <c r="E345" s="28"/>
      <c r="F345" s="28"/>
      <c r="G345" s="28"/>
      <c r="H345" s="19"/>
      <c r="I345" s="28"/>
      <c r="J345" s="28"/>
      <c r="K345" s="17">
        <v>0</v>
      </c>
      <c r="L345" s="17">
        <v>0</v>
      </c>
      <c r="M345" s="127"/>
      <c r="N345" s="127" t="str">
        <f>IF(Table1[[#This Row],[SAMPLE ID]]="","",Table1[[#This Row],[VOLUME]])</f>
        <v/>
      </c>
      <c r="O345" s="127" t="str">
        <f>IF(Table1[[#This Row],[SAMPLE ID]]="","",Table1[[#This Row],[CONCENTRATION]]*Table1[[#This Row],[VOLUME]])</f>
        <v/>
      </c>
      <c r="P345" s="127" t="s">
        <v>381</v>
      </c>
      <c r="Q345" s="128" t="s">
        <v>22</v>
      </c>
      <c r="R345" s="127" t="str">
        <f>IF(Table1[[#This Row],[SAMPLE ID]]="","",CONCATENATE('Sample information'!$B$16,"_",Table1[[#This Row],[PLATE]],"_org_",Table1[[#This Row],[DATE SAMPLE DELIVERY]]))</f>
        <v/>
      </c>
      <c r="S345" s="102" t="str">
        <f>IF(Table1[[#This Row],[DATE SAMPLE DELIVERY]]="","",(CONCATENATE(20,LEFT(Table1[[#This Row],[DATE SAMPLE DELIVERY]],2),"-",MID(Table1[[#This Row],[DATE SAMPLE DELIVERY]],3,2),"-",RIGHT(Table1[[#This Row],[DATE SAMPLE DELIVERY]],2))))</f>
        <v/>
      </c>
      <c r="T345" s="106" t="s">
        <v>206</v>
      </c>
      <c r="U345" s="127"/>
      <c r="V345" s="100"/>
      <c r="W345" s="127"/>
      <c r="X345" s="127"/>
      <c r="Y345" s="127"/>
      <c r="Z345" s="100"/>
      <c r="AA345" s="101"/>
      <c r="AB345" s="127"/>
      <c r="AC345" s="130"/>
      <c r="AD345" s="100"/>
      <c r="AE345" s="127"/>
      <c r="AF345" s="127"/>
      <c r="AG345" s="127"/>
      <c r="AH345" s="127"/>
      <c r="AI345" s="6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row>
    <row r="346" spans="1:60" s="106" customFormat="1" ht="15">
      <c r="A346" s="59" t="str">
        <f>IF(Table1[[#This Row],[SAMPLE ID]]="","",CONCATENATE('Sample information'!B$16," #",RIGHT(Table1[[#This Row],[PLATE]],LEN(Table1[[#This Row],[PLATE]])-2)," ",Table1[[#This Row],[DATE SAMPLE DELIVERY]]))</f>
        <v/>
      </c>
      <c r="B346" s="59" t="str">
        <f>IF(Table1[[#This Row],[SAMPLE ID]]="","",CONCATENATE('Sample information'!B$16,"-",Table1[[#This Row],[SAMPLE ID]]))</f>
        <v/>
      </c>
      <c r="C346" s="29" t="s">
        <v>87</v>
      </c>
      <c r="D346" s="106" t="s">
        <v>150</v>
      </c>
      <c r="E346" s="28"/>
      <c r="F346" s="28"/>
      <c r="G346" s="28"/>
      <c r="H346" s="19"/>
      <c r="I346" s="28"/>
      <c r="J346" s="28"/>
      <c r="K346" s="17">
        <v>0</v>
      </c>
      <c r="L346" s="17">
        <v>0</v>
      </c>
      <c r="M346" s="127"/>
      <c r="N346" s="127" t="str">
        <f>IF(Table1[[#This Row],[SAMPLE ID]]="","",Table1[[#This Row],[VOLUME]])</f>
        <v/>
      </c>
      <c r="O346" s="127" t="str">
        <f>IF(Table1[[#This Row],[SAMPLE ID]]="","",Table1[[#This Row],[CONCENTRATION]]*Table1[[#This Row],[VOLUME]])</f>
        <v/>
      </c>
      <c r="P346" s="127" t="s">
        <v>381</v>
      </c>
      <c r="Q346" s="128" t="s">
        <v>22</v>
      </c>
      <c r="R346" s="127" t="str">
        <f>IF(Table1[[#This Row],[SAMPLE ID]]="","",CONCATENATE('Sample information'!$B$16,"_",Table1[[#This Row],[PLATE]],"_org_",Table1[[#This Row],[DATE SAMPLE DELIVERY]]))</f>
        <v/>
      </c>
      <c r="S346" s="102" t="str">
        <f>IF(Table1[[#This Row],[DATE SAMPLE DELIVERY]]="","",(CONCATENATE(20,LEFT(Table1[[#This Row],[DATE SAMPLE DELIVERY]],2),"-",MID(Table1[[#This Row],[DATE SAMPLE DELIVERY]],3,2),"-",RIGHT(Table1[[#This Row],[DATE SAMPLE DELIVERY]],2))))</f>
        <v/>
      </c>
      <c r="T346" s="106" t="s">
        <v>206</v>
      </c>
      <c r="U346" s="127"/>
      <c r="V346" s="100"/>
      <c r="W346" s="127"/>
      <c r="X346" s="127"/>
      <c r="Y346" s="127"/>
      <c r="Z346" s="100"/>
      <c r="AA346" s="101"/>
      <c r="AB346" s="127"/>
      <c r="AC346" s="130"/>
      <c r="AD346" s="100"/>
      <c r="AE346" s="127"/>
      <c r="AF346" s="127"/>
      <c r="AG346" s="127"/>
      <c r="AH346" s="127"/>
      <c r="AI346" s="6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row>
    <row r="347" spans="1:60" s="106" customFormat="1" ht="15">
      <c r="A347" s="59" t="str">
        <f>IF(Table1[[#This Row],[SAMPLE ID]]="","",CONCATENATE('Sample information'!B$16," #",RIGHT(Table1[[#This Row],[PLATE]],LEN(Table1[[#This Row],[PLATE]])-2)," ",Table1[[#This Row],[DATE SAMPLE DELIVERY]]))</f>
        <v/>
      </c>
      <c r="B347" s="59" t="str">
        <f>IF(Table1[[#This Row],[SAMPLE ID]]="","",CONCATENATE('Sample information'!B$16,"-",Table1[[#This Row],[SAMPLE ID]]))</f>
        <v/>
      </c>
      <c r="C347" s="29" t="s">
        <v>88</v>
      </c>
      <c r="D347" s="106" t="s">
        <v>150</v>
      </c>
      <c r="E347" s="28"/>
      <c r="F347" s="28"/>
      <c r="G347" s="28"/>
      <c r="H347" s="19"/>
      <c r="I347" s="28"/>
      <c r="J347" s="28"/>
      <c r="K347" s="17">
        <v>0</v>
      </c>
      <c r="L347" s="17">
        <v>0</v>
      </c>
      <c r="M347" s="127"/>
      <c r="N347" s="127" t="str">
        <f>IF(Table1[[#This Row],[SAMPLE ID]]="","",Table1[[#This Row],[VOLUME]])</f>
        <v/>
      </c>
      <c r="O347" s="127" t="str">
        <f>IF(Table1[[#This Row],[SAMPLE ID]]="","",Table1[[#This Row],[CONCENTRATION]]*Table1[[#This Row],[VOLUME]])</f>
        <v/>
      </c>
      <c r="P347" s="127" t="s">
        <v>381</v>
      </c>
      <c r="Q347" s="128" t="s">
        <v>22</v>
      </c>
      <c r="R347" s="127" t="str">
        <f>IF(Table1[[#This Row],[SAMPLE ID]]="","",CONCATENATE('Sample information'!$B$16,"_",Table1[[#This Row],[PLATE]],"_org_",Table1[[#This Row],[DATE SAMPLE DELIVERY]]))</f>
        <v/>
      </c>
      <c r="S347" s="102" t="str">
        <f>IF(Table1[[#This Row],[DATE SAMPLE DELIVERY]]="","",(CONCATENATE(20,LEFT(Table1[[#This Row],[DATE SAMPLE DELIVERY]],2),"-",MID(Table1[[#This Row],[DATE SAMPLE DELIVERY]],3,2),"-",RIGHT(Table1[[#This Row],[DATE SAMPLE DELIVERY]],2))))</f>
        <v/>
      </c>
      <c r="T347" s="106" t="s">
        <v>206</v>
      </c>
      <c r="U347" s="127"/>
      <c r="V347" s="100"/>
      <c r="W347" s="127"/>
      <c r="X347" s="127"/>
      <c r="Y347" s="127"/>
      <c r="Z347" s="100"/>
      <c r="AA347" s="101"/>
      <c r="AB347" s="127"/>
      <c r="AC347" s="130"/>
      <c r="AD347" s="100"/>
      <c r="AE347" s="127"/>
      <c r="AF347" s="127"/>
      <c r="AG347" s="127"/>
      <c r="AH347" s="127"/>
      <c r="AI347" s="6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row>
    <row r="348" spans="1:60" s="106" customFormat="1" ht="15">
      <c r="A348" s="59" t="str">
        <f>IF(Table1[[#This Row],[SAMPLE ID]]="","",CONCATENATE('Sample information'!B$16," #",RIGHT(Table1[[#This Row],[PLATE]],LEN(Table1[[#This Row],[PLATE]])-2)," ",Table1[[#This Row],[DATE SAMPLE DELIVERY]]))</f>
        <v/>
      </c>
      <c r="B348" s="59" t="str">
        <f>IF(Table1[[#This Row],[SAMPLE ID]]="","",CONCATENATE('Sample information'!B$16,"-",Table1[[#This Row],[SAMPLE ID]]))</f>
        <v/>
      </c>
      <c r="C348" s="29" t="s">
        <v>89</v>
      </c>
      <c r="D348" s="106" t="s">
        <v>150</v>
      </c>
      <c r="E348" s="28"/>
      <c r="F348" s="28"/>
      <c r="G348" s="28"/>
      <c r="H348" s="19"/>
      <c r="I348" s="28"/>
      <c r="J348" s="28"/>
      <c r="K348" s="17">
        <v>0</v>
      </c>
      <c r="L348" s="17">
        <v>0</v>
      </c>
      <c r="M348" s="127"/>
      <c r="N348" s="127" t="str">
        <f>IF(Table1[[#This Row],[SAMPLE ID]]="","",Table1[[#This Row],[VOLUME]])</f>
        <v/>
      </c>
      <c r="O348" s="127" t="str">
        <f>IF(Table1[[#This Row],[SAMPLE ID]]="","",Table1[[#This Row],[CONCENTRATION]]*Table1[[#This Row],[VOLUME]])</f>
        <v/>
      </c>
      <c r="P348" s="127" t="s">
        <v>381</v>
      </c>
      <c r="Q348" s="128" t="s">
        <v>22</v>
      </c>
      <c r="R348" s="127" t="str">
        <f>IF(Table1[[#This Row],[SAMPLE ID]]="","",CONCATENATE('Sample information'!$B$16,"_",Table1[[#This Row],[PLATE]],"_org_",Table1[[#This Row],[DATE SAMPLE DELIVERY]]))</f>
        <v/>
      </c>
      <c r="S348" s="102" t="str">
        <f>IF(Table1[[#This Row],[DATE SAMPLE DELIVERY]]="","",(CONCATENATE(20,LEFT(Table1[[#This Row],[DATE SAMPLE DELIVERY]],2),"-",MID(Table1[[#This Row],[DATE SAMPLE DELIVERY]],3,2),"-",RIGHT(Table1[[#This Row],[DATE SAMPLE DELIVERY]],2))))</f>
        <v/>
      </c>
      <c r="T348" s="106" t="s">
        <v>206</v>
      </c>
      <c r="U348" s="127"/>
      <c r="V348" s="100"/>
      <c r="W348" s="127"/>
      <c r="X348" s="127"/>
      <c r="Y348" s="127"/>
      <c r="Z348" s="100"/>
      <c r="AA348" s="101"/>
      <c r="AB348" s="127"/>
      <c r="AC348" s="130"/>
      <c r="AD348" s="100"/>
      <c r="AE348" s="127"/>
      <c r="AF348" s="127"/>
      <c r="AG348" s="127"/>
      <c r="AH348" s="127"/>
      <c r="AI348" s="6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row>
    <row r="349" spans="1:60" s="106" customFormat="1" ht="15">
      <c r="A349" s="59" t="str">
        <f>IF(Table1[[#This Row],[SAMPLE ID]]="","",CONCATENATE('Sample information'!B$16," #",RIGHT(Table1[[#This Row],[PLATE]],LEN(Table1[[#This Row],[PLATE]])-2)," ",Table1[[#This Row],[DATE SAMPLE DELIVERY]]))</f>
        <v/>
      </c>
      <c r="B349" s="59" t="str">
        <f>IF(Table1[[#This Row],[SAMPLE ID]]="","",CONCATENATE('Sample information'!B$16,"-",Table1[[#This Row],[SAMPLE ID]]))</f>
        <v/>
      </c>
      <c r="C349" s="29" t="s">
        <v>90</v>
      </c>
      <c r="D349" s="106" t="s">
        <v>150</v>
      </c>
      <c r="E349" s="28"/>
      <c r="F349" s="28"/>
      <c r="G349" s="28"/>
      <c r="H349" s="19"/>
      <c r="I349" s="28"/>
      <c r="J349" s="28"/>
      <c r="K349" s="17">
        <v>0</v>
      </c>
      <c r="L349" s="17">
        <v>0</v>
      </c>
      <c r="M349" s="127"/>
      <c r="N349" s="127" t="str">
        <f>IF(Table1[[#This Row],[SAMPLE ID]]="","",Table1[[#This Row],[VOLUME]])</f>
        <v/>
      </c>
      <c r="O349" s="127" t="str">
        <f>IF(Table1[[#This Row],[SAMPLE ID]]="","",Table1[[#This Row],[CONCENTRATION]]*Table1[[#This Row],[VOLUME]])</f>
        <v/>
      </c>
      <c r="P349" s="127" t="s">
        <v>381</v>
      </c>
      <c r="Q349" s="128" t="s">
        <v>22</v>
      </c>
      <c r="R349" s="127" t="str">
        <f>IF(Table1[[#This Row],[SAMPLE ID]]="","",CONCATENATE('Sample information'!$B$16,"_",Table1[[#This Row],[PLATE]],"_org_",Table1[[#This Row],[DATE SAMPLE DELIVERY]]))</f>
        <v/>
      </c>
      <c r="S349" s="102" t="str">
        <f>IF(Table1[[#This Row],[DATE SAMPLE DELIVERY]]="","",(CONCATENATE(20,LEFT(Table1[[#This Row],[DATE SAMPLE DELIVERY]],2),"-",MID(Table1[[#This Row],[DATE SAMPLE DELIVERY]],3,2),"-",RIGHT(Table1[[#This Row],[DATE SAMPLE DELIVERY]],2))))</f>
        <v/>
      </c>
      <c r="T349" s="106" t="s">
        <v>206</v>
      </c>
      <c r="U349" s="127"/>
      <c r="V349" s="100"/>
      <c r="W349" s="127"/>
      <c r="X349" s="127"/>
      <c r="Y349" s="127"/>
      <c r="Z349" s="100"/>
      <c r="AA349" s="101"/>
      <c r="AB349" s="127"/>
      <c r="AC349" s="130"/>
      <c r="AD349" s="100"/>
      <c r="AE349" s="127"/>
      <c r="AF349" s="127"/>
      <c r="AG349" s="127"/>
      <c r="AH349" s="127"/>
      <c r="AI349" s="6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row>
    <row r="350" spans="1:60" s="106" customFormat="1" ht="15">
      <c r="A350" s="59" t="str">
        <f>IF(Table1[[#This Row],[SAMPLE ID]]="","",CONCATENATE('Sample information'!B$16," #",RIGHT(Table1[[#This Row],[PLATE]],LEN(Table1[[#This Row],[PLATE]])-2)," ",Table1[[#This Row],[DATE SAMPLE DELIVERY]]))</f>
        <v/>
      </c>
      <c r="B350" s="59" t="str">
        <f>IF(Table1[[#This Row],[SAMPLE ID]]="","",CONCATENATE('Sample information'!B$16,"-",Table1[[#This Row],[SAMPLE ID]]))</f>
        <v/>
      </c>
      <c r="C350" s="29" t="s">
        <v>91</v>
      </c>
      <c r="D350" s="106" t="s">
        <v>150</v>
      </c>
      <c r="E350" s="28"/>
      <c r="F350" s="28"/>
      <c r="G350" s="28"/>
      <c r="H350" s="19"/>
      <c r="I350" s="28"/>
      <c r="J350" s="28"/>
      <c r="K350" s="17">
        <v>0</v>
      </c>
      <c r="L350" s="17">
        <v>0</v>
      </c>
      <c r="M350" s="127"/>
      <c r="N350" s="127" t="str">
        <f>IF(Table1[[#This Row],[SAMPLE ID]]="","",Table1[[#This Row],[VOLUME]])</f>
        <v/>
      </c>
      <c r="O350" s="127" t="str">
        <f>IF(Table1[[#This Row],[SAMPLE ID]]="","",Table1[[#This Row],[CONCENTRATION]]*Table1[[#This Row],[VOLUME]])</f>
        <v/>
      </c>
      <c r="P350" s="127" t="s">
        <v>381</v>
      </c>
      <c r="Q350" s="128" t="s">
        <v>22</v>
      </c>
      <c r="R350" s="127" t="str">
        <f>IF(Table1[[#This Row],[SAMPLE ID]]="","",CONCATENATE('Sample information'!$B$16,"_",Table1[[#This Row],[PLATE]],"_org_",Table1[[#This Row],[DATE SAMPLE DELIVERY]]))</f>
        <v/>
      </c>
      <c r="S350" s="102" t="str">
        <f>IF(Table1[[#This Row],[DATE SAMPLE DELIVERY]]="","",(CONCATENATE(20,LEFT(Table1[[#This Row],[DATE SAMPLE DELIVERY]],2),"-",MID(Table1[[#This Row],[DATE SAMPLE DELIVERY]],3,2),"-",RIGHT(Table1[[#This Row],[DATE SAMPLE DELIVERY]],2))))</f>
        <v/>
      </c>
      <c r="T350" s="106" t="s">
        <v>206</v>
      </c>
      <c r="U350" s="127"/>
      <c r="V350" s="100"/>
      <c r="W350" s="127"/>
      <c r="X350" s="127"/>
      <c r="Y350" s="127"/>
      <c r="Z350" s="100"/>
      <c r="AA350" s="101"/>
      <c r="AB350" s="127"/>
      <c r="AC350" s="130"/>
      <c r="AD350" s="100"/>
      <c r="AE350" s="127"/>
      <c r="AF350" s="127"/>
      <c r="AG350" s="127"/>
      <c r="AH350" s="127"/>
      <c r="AI350" s="6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row>
    <row r="351" spans="1:60" s="106" customFormat="1" ht="15">
      <c r="A351" s="59" t="str">
        <f>IF(Table1[[#This Row],[SAMPLE ID]]="","",CONCATENATE('Sample information'!B$16," #",RIGHT(Table1[[#This Row],[PLATE]],LEN(Table1[[#This Row],[PLATE]])-2)," ",Table1[[#This Row],[DATE SAMPLE DELIVERY]]))</f>
        <v/>
      </c>
      <c r="B351" s="59" t="str">
        <f>IF(Table1[[#This Row],[SAMPLE ID]]="","",CONCATENATE('Sample information'!B$16,"-",Table1[[#This Row],[SAMPLE ID]]))</f>
        <v/>
      </c>
      <c r="C351" s="29" t="s">
        <v>92</v>
      </c>
      <c r="D351" s="106" t="s">
        <v>150</v>
      </c>
      <c r="E351" s="28"/>
      <c r="F351" s="28"/>
      <c r="G351" s="28"/>
      <c r="H351" s="19"/>
      <c r="I351" s="28"/>
      <c r="J351" s="28"/>
      <c r="K351" s="17">
        <v>0</v>
      </c>
      <c r="L351" s="17">
        <v>0</v>
      </c>
      <c r="M351" s="127"/>
      <c r="N351" s="127" t="str">
        <f>IF(Table1[[#This Row],[SAMPLE ID]]="","",Table1[[#This Row],[VOLUME]])</f>
        <v/>
      </c>
      <c r="O351" s="127" t="str">
        <f>IF(Table1[[#This Row],[SAMPLE ID]]="","",Table1[[#This Row],[CONCENTRATION]]*Table1[[#This Row],[VOLUME]])</f>
        <v/>
      </c>
      <c r="P351" s="127" t="s">
        <v>381</v>
      </c>
      <c r="Q351" s="128" t="s">
        <v>22</v>
      </c>
      <c r="R351" s="127" t="str">
        <f>IF(Table1[[#This Row],[SAMPLE ID]]="","",CONCATENATE('Sample information'!$B$16,"_",Table1[[#This Row],[PLATE]],"_org_",Table1[[#This Row],[DATE SAMPLE DELIVERY]]))</f>
        <v/>
      </c>
      <c r="S351" s="102" t="str">
        <f>IF(Table1[[#This Row],[DATE SAMPLE DELIVERY]]="","",(CONCATENATE(20,LEFT(Table1[[#This Row],[DATE SAMPLE DELIVERY]],2),"-",MID(Table1[[#This Row],[DATE SAMPLE DELIVERY]],3,2),"-",RIGHT(Table1[[#This Row],[DATE SAMPLE DELIVERY]],2))))</f>
        <v/>
      </c>
      <c r="T351" s="106" t="s">
        <v>206</v>
      </c>
      <c r="U351" s="127"/>
      <c r="V351" s="100"/>
      <c r="W351" s="127"/>
      <c r="X351" s="127"/>
      <c r="Y351" s="127"/>
      <c r="Z351" s="100"/>
      <c r="AA351" s="101"/>
      <c r="AB351" s="127"/>
      <c r="AC351" s="130"/>
      <c r="AD351" s="100"/>
      <c r="AE351" s="127"/>
      <c r="AF351" s="127"/>
      <c r="AG351" s="127"/>
      <c r="AH351" s="127"/>
      <c r="AI351" s="6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row>
    <row r="352" spans="1:60" s="106" customFormat="1" ht="15">
      <c r="A352" s="59" t="str">
        <f>IF(Table1[[#This Row],[SAMPLE ID]]="","",CONCATENATE('Sample information'!B$16," #",RIGHT(Table1[[#This Row],[PLATE]],LEN(Table1[[#This Row],[PLATE]])-2)," ",Table1[[#This Row],[DATE SAMPLE DELIVERY]]))</f>
        <v/>
      </c>
      <c r="B352" s="59" t="str">
        <f>IF(Table1[[#This Row],[SAMPLE ID]]="","",CONCATENATE('Sample information'!B$16,"-",Table1[[#This Row],[SAMPLE ID]]))</f>
        <v/>
      </c>
      <c r="C352" s="29" t="s">
        <v>93</v>
      </c>
      <c r="D352" s="106" t="s">
        <v>150</v>
      </c>
      <c r="E352" s="28"/>
      <c r="F352" s="28"/>
      <c r="G352" s="28"/>
      <c r="H352" s="19"/>
      <c r="I352" s="28"/>
      <c r="J352" s="28"/>
      <c r="K352" s="17">
        <v>0</v>
      </c>
      <c r="L352" s="17">
        <v>0</v>
      </c>
      <c r="M352" s="127"/>
      <c r="N352" s="127" t="str">
        <f>IF(Table1[[#This Row],[SAMPLE ID]]="","",Table1[[#This Row],[VOLUME]])</f>
        <v/>
      </c>
      <c r="O352" s="127" t="str">
        <f>IF(Table1[[#This Row],[SAMPLE ID]]="","",Table1[[#This Row],[CONCENTRATION]]*Table1[[#This Row],[VOLUME]])</f>
        <v/>
      </c>
      <c r="P352" s="127" t="s">
        <v>381</v>
      </c>
      <c r="Q352" s="128" t="s">
        <v>22</v>
      </c>
      <c r="R352" s="127" t="str">
        <f>IF(Table1[[#This Row],[SAMPLE ID]]="","",CONCATENATE('Sample information'!$B$16,"_",Table1[[#This Row],[PLATE]],"_org_",Table1[[#This Row],[DATE SAMPLE DELIVERY]]))</f>
        <v/>
      </c>
      <c r="S352" s="102" t="str">
        <f>IF(Table1[[#This Row],[DATE SAMPLE DELIVERY]]="","",(CONCATENATE(20,LEFT(Table1[[#This Row],[DATE SAMPLE DELIVERY]],2),"-",MID(Table1[[#This Row],[DATE SAMPLE DELIVERY]],3,2),"-",RIGHT(Table1[[#This Row],[DATE SAMPLE DELIVERY]],2))))</f>
        <v/>
      </c>
      <c r="T352" s="106" t="s">
        <v>206</v>
      </c>
      <c r="U352" s="127"/>
      <c r="V352" s="100"/>
      <c r="W352" s="127"/>
      <c r="X352" s="127"/>
      <c r="Y352" s="127"/>
      <c r="Z352" s="100"/>
      <c r="AA352" s="101"/>
      <c r="AB352" s="127"/>
      <c r="AC352" s="130"/>
      <c r="AD352" s="100"/>
      <c r="AE352" s="127"/>
      <c r="AF352" s="127"/>
      <c r="AG352" s="127"/>
      <c r="AH352" s="127"/>
      <c r="AI352" s="6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row>
    <row r="353" spans="1:60" s="106" customFormat="1" ht="15">
      <c r="A353" s="59" t="str">
        <f>IF(Table1[[#This Row],[SAMPLE ID]]="","",CONCATENATE('Sample information'!B$16," #",RIGHT(Table1[[#This Row],[PLATE]],LEN(Table1[[#This Row],[PLATE]])-2)," ",Table1[[#This Row],[DATE SAMPLE DELIVERY]]))</f>
        <v/>
      </c>
      <c r="B353" s="59" t="str">
        <f>IF(Table1[[#This Row],[SAMPLE ID]]="","",CONCATENATE('Sample information'!B$16,"-",Table1[[#This Row],[SAMPLE ID]]))</f>
        <v/>
      </c>
      <c r="C353" s="29" t="s">
        <v>94</v>
      </c>
      <c r="D353" s="106" t="s">
        <v>150</v>
      </c>
      <c r="E353" s="28"/>
      <c r="F353" s="28"/>
      <c r="G353" s="28"/>
      <c r="H353" s="19"/>
      <c r="I353" s="28"/>
      <c r="J353" s="28"/>
      <c r="K353" s="17">
        <v>0</v>
      </c>
      <c r="L353" s="17">
        <v>0</v>
      </c>
      <c r="M353" s="127"/>
      <c r="N353" s="127" t="str">
        <f>IF(Table1[[#This Row],[SAMPLE ID]]="","",Table1[[#This Row],[VOLUME]])</f>
        <v/>
      </c>
      <c r="O353" s="127" t="str">
        <f>IF(Table1[[#This Row],[SAMPLE ID]]="","",Table1[[#This Row],[CONCENTRATION]]*Table1[[#This Row],[VOLUME]])</f>
        <v/>
      </c>
      <c r="P353" s="127" t="s">
        <v>381</v>
      </c>
      <c r="Q353" s="128" t="s">
        <v>22</v>
      </c>
      <c r="R353" s="127" t="str">
        <f>IF(Table1[[#This Row],[SAMPLE ID]]="","",CONCATENATE('Sample information'!$B$16,"_",Table1[[#This Row],[PLATE]],"_org_",Table1[[#This Row],[DATE SAMPLE DELIVERY]]))</f>
        <v/>
      </c>
      <c r="S353" s="102" t="str">
        <f>IF(Table1[[#This Row],[DATE SAMPLE DELIVERY]]="","",(CONCATENATE(20,LEFT(Table1[[#This Row],[DATE SAMPLE DELIVERY]],2),"-",MID(Table1[[#This Row],[DATE SAMPLE DELIVERY]],3,2),"-",RIGHT(Table1[[#This Row],[DATE SAMPLE DELIVERY]],2))))</f>
        <v/>
      </c>
      <c r="T353" s="106" t="s">
        <v>206</v>
      </c>
      <c r="U353" s="127"/>
      <c r="V353" s="100"/>
      <c r="W353" s="127"/>
      <c r="X353" s="127"/>
      <c r="Y353" s="127"/>
      <c r="Z353" s="100"/>
      <c r="AA353" s="101"/>
      <c r="AB353" s="127"/>
      <c r="AC353" s="130"/>
      <c r="AD353" s="100"/>
      <c r="AE353" s="127"/>
      <c r="AF353" s="127"/>
      <c r="AG353" s="127"/>
      <c r="AH353" s="127"/>
      <c r="AI353" s="6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row>
    <row r="354" spans="1:60" s="106" customFormat="1" ht="15">
      <c r="A354" s="59" t="str">
        <f>IF(Table1[[#This Row],[SAMPLE ID]]="","",CONCATENATE('Sample information'!B$16," #",RIGHT(Table1[[#This Row],[PLATE]],LEN(Table1[[#This Row],[PLATE]])-2)," ",Table1[[#This Row],[DATE SAMPLE DELIVERY]]))</f>
        <v/>
      </c>
      <c r="B354" s="59" t="str">
        <f>IF(Table1[[#This Row],[SAMPLE ID]]="","",CONCATENATE('Sample information'!B$16,"-",Table1[[#This Row],[SAMPLE ID]]))</f>
        <v/>
      </c>
      <c r="C354" s="29" t="s">
        <v>95</v>
      </c>
      <c r="D354" s="106" t="s">
        <v>150</v>
      </c>
      <c r="E354" s="28"/>
      <c r="F354" s="28"/>
      <c r="G354" s="28"/>
      <c r="H354" s="19"/>
      <c r="I354" s="28"/>
      <c r="J354" s="28"/>
      <c r="K354" s="17">
        <v>0</v>
      </c>
      <c r="L354" s="17">
        <v>0</v>
      </c>
      <c r="M354" s="127"/>
      <c r="N354" s="127" t="str">
        <f>IF(Table1[[#This Row],[SAMPLE ID]]="","",Table1[[#This Row],[VOLUME]])</f>
        <v/>
      </c>
      <c r="O354" s="127" t="str">
        <f>IF(Table1[[#This Row],[SAMPLE ID]]="","",Table1[[#This Row],[CONCENTRATION]]*Table1[[#This Row],[VOLUME]])</f>
        <v/>
      </c>
      <c r="P354" s="127" t="s">
        <v>381</v>
      </c>
      <c r="Q354" s="128" t="s">
        <v>22</v>
      </c>
      <c r="R354" s="127" t="str">
        <f>IF(Table1[[#This Row],[SAMPLE ID]]="","",CONCATENATE('Sample information'!$B$16,"_",Table1[[#This Row],[PLATE]],"_org_",Table1[[#This Row],[DATE SAMPLE DELIVERY]]))</f>
        <v/>
      </c>
      <c r="S354" s="102" t="str">
        <f>IF(Table1[[#This Row],[DATE SAMPLE DELIVERY]]="","",(CONCATENATE(20,LEFT(Table1[[#This Row],[DATE SAMPLE DELIVERY]],2),"-",MID(Table1[[#This Row],[DATE SAMPLE DELIVERY]],3,2),"-",RIGHT(Table1[[#This Row],[DATE SAMPLE DELIVERY]],2))))</f>
        <v/>
      </c>
      <c r="T354" s="106" t="s">
        <v>206</v>
      </c>
      <c r="U354" s="127"/>
      <c r="V354" s="100"/>
      <c r="W354" s="127"/>
      <c r="X354" s="127"/>
      <c r="Y354" s="127"/>
      <c r="Z354" s="100"/>
      <c r="AA354" s="101"/>
      <c r="AB354" s="127"/>
      <c r="AC354" s="130"/>
      <c r="AD354" s="100"/>
      <c r="AE354" s="127"/>
      <c r="AF354" s="127"/>
      <c r="AG354" s="127"/>
      <c r="AH354" s="127"/>
      <c r="AI354" s="6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row>
    <row r="355" spans="1:60" s="106" customFormat="1" ht="15">
      <c r="A355" s="59" t="str">
        <f>IF(Table1[[#This Row],[SAMPLE ID]]="","",CONCATENATE('Sample information'!B$16," #",RIGHT(Table1[[#This Row],[PLATE]],LEN(Table1[[#This Row],[PLATE]])-2)," ",Table1[[#This Row],[DATE SAMPLE DELIVERY]]))</f>
        <v/>
      </c>
      <c r="B355" s="59" t="str">
        <f>IF(Table1[[#This Row],[SAMPLE ID]]="","",CONCATENATE('Sample information'!B$16,"-",Table1[[#This Row],[SAMPLE ID]]))</f>
        <v/>
      </c>
      <c r="C355" s="29" t="s">
        <v>96</v>
      </c>
      <c r="D355" s="106" t="s">
        <v>150</v>
      </c>
      <c r="E355" s="28"/>
      <c r="F355" s="28"/>
      <c r="G355" s="28"/>
      <c r="H355" s="19"/>
      <c r="I355" s="28"/>
      <c r="J355" s="28"/>
      <c r="K355" s="17">
        <v>0</v>
      </c>
      <c r="L355" s="17">
        <v>0</v>
      </c>
      <c r="M355" s="127"/>
      <c r="N355" s="127" t="str">
        <f>IF(Table1[[#This Row],[SAMPLE ID]]="","",Table1[[#This Row],[VOLUME]])</f>
        <v/>
      </c>
      <c r="O355" s="127" t="str">
        <f>IF(Table1[[#This Row],[SAMPLE ID]]="","",Table1[[#This Row],[CONCENTRATION]]*Table1[[#This Row],[VOLUME]])</f>
        <v/>
      </c>
      <c r="P355" s="127" t="s">
        <v>381</v>
      </c>
      <c r="Q355" s="128" t="s">
        <v>22</v>
      </c>
      <c r="R355" s="127" t="str">
        <f>IF(Table1[[#This Row],[SAMPLE ID]]="","",CONCATENATE('Sample information'!$B$16,"_",Table1[[#This Row],[PLATE]],"_org_",Table1[[#This Row],[DATE SAMPLE DELIVERY]]))</f>
        <v/>
      </c>
      <c r="S355" s="102" t="str">
        <f>IF(Table1[[#This Row],[DATE SAMPLE DELIVERY]]="","",(CONCATENATE(20,LEFT(Table1[[#This Row],[DATE SAMPLE DELIVERY]],2),"-",MID(Table1[[#This Row],[DATE SAMPLE DELIVERY]],3,2),"-",RIGHT(Table1[[#This Row],[DATE SAMPLE DELIVERY]],2))))</f>
        <v/>
      </c>
      <c r="T355" s="106" t="s">
        <v>206</v>
      </c>
      <c r="U355" s="127"/>
      <c r="V355" s="100"/>
      <c r="W355" s="127"/>
      <c r="X355" s="127"/>
      <c r="Y355" s="127"/>
      <c r="Z355" s="100"/>
      <c r="AA355" s="101"/>
      <c r="AB355" s="127"/>
      <c r="AC355" s="130"/>
      <c r="AD355" s="100"/>
      <c r="AE355" s="127"/>
      <c r="AF355" s="127"/>
      <c r="AG355" s="127"/>
      <c r="AH355" s="127"/>
      <c r="AI355" s="6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row>
    <row r="356" spans="1:60" s="106" customFormat="1" ht="15">
      <c r="A356" s="59" t="str">
        <f>IF(Table1[[#This Row],[SAMPLE ID]]="","",CONCATENATE('Sample information'!B$16," #",RIGHT(Table1[[#This Row],[PLATE]],LEN(Table1[[#This Row],[PLATE]])-2)," ",Table1[[#This Row],[DATE SAMPLE DELIVERY]]))</f>
        <v/>
      </c>
      <c r="B356" s="59" t="str">
        <f>IF(Table1[[#This Row],[SAMPLE ID]]="","",CONCATENATE('Sample information'!B$16,"-",Table1[[#This Row],[SAMPLE ID]]))</f>
        <v/>
      </c>
      <c r="C356" s="29" t="s">
        <v>97</v>
      </c>
      <c r="D356" s="106" t="s">
        <v>150</v>
      </c>
      <c r="E356" s="28"/>
      <c r="F356" s="28"/>
      <c r="G356" s="28"/>
      <c r="H356" s="19"/>
      <c r="I356" s="28"/>
      <c r="J356" s="28"/>
      <c r="K356" s="17">
        <v>0</v>
      </c>
      <c r="L356" s="17">
        <v>0</v>
      </c>
      <c r="M356" s="127"/>
      <c r="N356" s="127" t="str">
        <f>IF(Table1[[#This Row],[SAMPLE ID]]="","",Table1[[#This Row],[VOLUME]])</f>
        <v/>
      </c>
      <c r="O356" s="127" t="str">
        <f>IF(Table1[[#This Row],[SAMPLE ID]]="","",Table1[[#This Row],[CONCENTRATION]]*Table1[[#This Row],[VOLUME]])</f>
        <v/>
      </c>
      <c r="P356" s="127" t="s">
        <v>381</v>
      </c>
      <c r="Q356" s="128" t="s">
        <v>22</v>
      </c>
      <c r="R356" s="127" t="str">
        <f>IF(Table1[[#This Row],[SAMPLE ID]]="","",CONCATENATE('Sample information'!$B$16,"_",Table1[[#This Row],[PLATE]],"_org_",Table1[[#This Row],[DATE SAMPLE DELIVERY]]))</f>
        <v/>
      </c>
      <c r="S356" s="102" t="str">
        <f>IF(Table1[[#This Row],[DATE SAMPLE DELIVERY]]="","",(CONCATENATE(20,LEFT(Table1[[#This Row],[DATE SAMPLE DELIVERY]],2),"-",MID(Table1[[#This Row],[DATE SAMPLE DELIVERY]],3,2),"-",RIGHT(Table1[[#This Row],[DATE SAMPLE DELIVERY]],2))))</f>
        <v/>
      </c>
      <c r="T356" s="106" t="s">
        <v>206</v>
      </c>
      <c r="U356" s="127"/>
      <c r="V356" s="100"/>
      <c r="W356" s="127"/>
      <c r="X356" s="127"/>
      <c r="Y356" s="127"/>
      <c r="Z356" s="100"/>
      <c r="AA356" s="101"/>
      <c r="AB356" s="127"/>
      <c r="AC356" s="130"/>
      <c r="AD356" s="100"/>
      <c r="AE356" s="127"/>
      <c r="AF356" s="127"/>
      <c r="AG356" s="127"/>
      <c r="AH356" s="127"/>
      <c r="AI356" s="6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row>
    <row r="357" spans="1:60" s="106" customFormat="1" ht="15">
      <c r="A357" s="59" t="str">
        <f>IF(Table1[[#This Row],[SAMPLE ID]]="","",CONCATENATE('Sample information'!B$16," #",RIGHT(Table1[[#This Row],[PLATE]],LEN(Table1[[#This Row],[PLATE]])-2)," ",Table1[[#This Row],[DATE SAMPLE DELIVERY]]))</f>
        <v/>
      </c>
      <c r="B357" s="59" t="str">
        <f>IF(Table1[[#This Row],[SAMPLE ID]]="","",CONCATENATE('Sample information'!B$16,"-",Table1[[#This Row],[SAMPLE ID]]))</f>
        <v/>
      </c>
      <c r="C357" s="29" t="s">
        <v>98</v>
      </c>
      <c r="D357" s="106" t="s">
        <v>150</v>
      </c>
      <c r="E357" s="28"/>
      <c r="F357" s="28"/>
      <c r="G357" s="28"/>
      <c r="H357" s="19"/>
      <c r="I357" s="28"/>
      <c r="J357" s="28"/>
      <c r="K357" s="17">
        <v>0</v>
      </c>
      <c r="L357" s="17">
        <v>0</v>
      </c>
      <c r="M357" s="127"/>
      <c r="N357" s="127" t="str">
        <f>IF(Table1[[#This Row],[SAMPLE ID]]="","",Table1[[#This Row],[VOLUME]])</f>
        <v/>
      </c>
      <c r="O357" s="127" t="str">
        <f>IF(Table1[[#This Row],[SAMPLE ID]]="","",Table1[[#This Row],[CONCENTRATION]]*Table1[[#This Row],[VOLUME]])</f>
        <v/>
      </c>
      <c r="P357" s="127" t="s">
        <v>381</v>
      </c>
      <c r="Q357" s="128" t="s">
        <v>22</v>
      </c>
      <c r="R357" s="127" t="str">
        <f>IF(Table1[[#This Row],[SAMPLE ID]]="","",CONCATENATE('Sample information'!$B$16,"_",Table1[[#This Row],[PLATE]],"_org_",Table1[[#This Row],[DATE SAMPLE DELIVERY]]))</f>
        <v/>
      </c>
      <c r="S357" s="102" t="str">
        <f>IF(Table1[[#This Row],[DATE SAMPLE DELIVERY]]="","",(CONCATENATE(20,LEFT(Table1[[#This Row],[DATE SAMPLE DELIVERY]],2),"-",MID(Table1[[#This Row],[DATE SAMPLE DELIVERY]],3,2),"-",RIGHT(Table1[[#This Row],[DATE SAMPLE DELIVERY]],2))))</f>
        <v/>
      </c>
      <c r="T357" s="106" t="s">
        <v>206</v>
      </c>
      <c r="U357" s="127"/>
      <c r="V357" s="100"/>
      <c r="W357" s="127"/>
      <c r="X357" s="127"/>
      <c r="Y357" s="127"/>
      <c r="Z357" s="100"/>
      <c r="AA357" s="101"/>
      <c r="AB357" s="127"/>
      <c r="AC357" s="130"/>
      <c r="AD357" s="100"/>
      <c r="AE357" s="127"/>
      <c r="AF357" s="127"/>
      <c r="AG357" s="127"/>
      <c r="AH357" s="127"/>
      <c r="AI357" s="6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row>
    <row r="358" spans="1:60" s="106" customFormat="1" ht="15">
      <c r="A358" s="59" t="str">
        <f>IF(Table1[[#This Row],[SAMPLE ID]]="","",CONCATENATE('Sample information'!B$16," #",RIGHT(Table1[[#This Row],[PLATE]],LEN(Table1[[#This Row],[PLATE]])-2)," ",Table1[[#This Row],[DATE SAMPLE DELIVERY]]))</f>
        <v/>
      </c>
      <c r="B358" s="59" t="str">
        <f>IF(Table1[[#This Row],[SAMPLE ID]]="","",CONCATENATE('Sample information'!B$16,"-",Table1[[#This Row],[SAMPLE ID]]))</f>
        <v/>
      </c>
      <c r="C358" s="29" t="s">
        <v>99</v>
      </c>
      <c r="D358" s="106" t="s">
        <v>150</v>
      </c>
      <c r="E358" s="28"/>
      <c r="F358" s="28"/>
      <c r="G358" s="28"/>
      <c r="H358" s="19"/>
      <c r="I358" s="28"/>
      <c r="J358" s="28"/>
      <c r="K358" s="17">
        <v>0</v>
      </c>
      <c r="L358" s="17">
        <v>0</v>
      </c>
      <c r="M358" s="127"/>
      <c r="N358" s="127" t="str">
        <f>IF(Table1[[#This Row],[SAMPLE ID]]="","",Table1[[#This Row],[VOLUME]])</f>
        <v/>
      </c>
      <c r="O358" s="127" t="str">
        <f>IF(Table1[[#This Row],[SAMPLE ID]]="","",Table1[[#This Row],[CONCENTRATION]]*Table1[[#This Row],[VOLUME]])</f>
        <v/>
      </c>
      <c r="P358" s="127" t="s">
        <v>381</v>
      </c>
      <c r="Q358" s="128" t="s">
        <v>22</v>
      </c>
      <c r="R358" s="127" t="str">
        <f>IF(Table1[[#This Row],[SAMPLE ID]]="","",CONCATENATE('Sample information'!$B$16,"_",Table1[[#This Row],[PLATE]],"_org_",Table1[[#This Row],[DATE SAMPLE DELIVERY]]))</f>
        <v/>
      </c>
      <c r="S358" s="102" t="str">
        <f>IF(Table1[[#This Row],[DATE SAMPLE DELIVERY]]="","",(CONCATENATE(20,LEFT(Table1[[#This Row],[DATE SAMPLE DELIVERY]],2),"-",MID(Table1[[#This Row],[DATE SAMPLE DELIVERY]],3,2),"-",RIGHT(Table1[[#This Row],[DATE SAMPLE DELIVERY]],2))))</f>
        <v/>
      </c>
      <c r="T358" s="106" t="s">
        <v>206</v>
      </c>
      <c r="U358" s="127"/>
      <c r="V358" s="100"/>
      <c r="W358" s="127"/>
      <c r="X358" s="127"/>
      <c r="Y358" s="127"/>
      <c r="Z358" s="100"/>
      <c r="AA358" s="101"/>
      <c r="AB358" s="127"/>
      <c r="AC358" s="130"/>
      <c r="AD358" s="100"/>
      <c r="AE358" s="127"/>
      <c r="AF358" s="127"/>
      <c r="AG358" s="127"/>
      <c r="AH358" s="127"/>
      <c r="AI358" s="6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row>
    <row r="359" spans="1:60" s="106" customFormat="1" ht="15">
      <c r="A359" s="59" t="str">
        <f>IF(Table1[[#This Row],[SAMPLE ID]]="","",CONCATENATE('Sample information'!B$16," #",RIGHT(Table1[[#This Row],[PLATE]],LEN(Table1[[#This Row],[PLATE]])-2)," ",Table1[[#This Row],[DATE SAMPLE DELIVERY]]))</f>
        <v/>
      </c>
      <c r="B359" s="59" t="str">
        <f>IF(Table1[[#This Row],[SAMPLE ID]]="","",CONCATENATE('Sample information'!B$16,"-",Table1[[#This Row],[SAMPLE ID]]))</f>
        <v/>
      </c>
      <c r="C359" s="29" t="s">
        <v>100</v>
      </c>
      <c r="D359" s="106" t="s">
        <v>150</v>
      </c>
      <c r="E359" s="28"/>
      <c r="F359" s="28"/>
      <c r="G359" s="28"/>
      <c r="H359" s="19"/>
      <c r="I359" s="28"/>
      <c r="J359" s="28"/>
      <c r="K359" s="17">
        <v>0</v>
      </c>
      <c r="L359" s="17">
        <v>0</v>
      </c>
      <c r="M359" s="127"/>
      <c r="N359" s="127" t="str">
        <f>IF(Table1[[#This Row],[SAMPLE ID]]="","",Table1[[#This Row],[VOLUME]])</f>
        <v/>
      </c>
      <c r="O359" s="127" t="str">
        <f>IF(Table1[[#This Row],[SAMPLE ID]]="","",Table1[[#This Row],[CONCENTRATION]]*Table1[[#This Row],[VOLUME]])</f>
        <v/>
      </c>
      <c r="P359" s="127" t="s">
        <v>381</v>
      </c>
      <c r="Q359" s="128" t="s">
        <v>22</v>
      </c>
      <c r="R359" s="127" t="str">
        <f>IF(Table1[[#This Row],[SAMPLE ID]]="","",CONCATENATE('Sample information'!$B$16,"_",Table1[[#This Row],[PLATE]],"_org_",Table1[[#This Row],[DATE SAMPLE DELIVERY]]))</f>
        <v/>
      </c>
      <c r="S359" s="102" t="str">
        <f>IF(Table1[[#This Row],[DATE SAMPLE DELIVERY]]="","",(CONCATENATE(20,LEFT(Table1[[#This Row],[DATE SAMPLE DELIVERY]],2),"-",MID(Table1[[#This Row],[DATE SAMPLE DELIVERY]],3,2),"-",RIGHT(Table1[[#This Row],[DATE SAMPLE DELIVERY]],2))))</f>
        <v/>
      </c>
      <c r="T359" s="106" t="s">
        <v>206</v>
      </c>
      <c r="U359" s="127"/>
      <c r="V359" s="100"/>
      <c r="W359" s="127"/>
      <c r="X359" s="127"/>
      <c r="Y359" s="127"/>
      <c r="Z359" s="100"/>
      <c r="AA359" s="101"/>
      <c r="AB359" s="127"/>
      <c r="AC359" s="130"/>
      <c r="AD359" s="100"/>
      <c r="AE359" s="127"/>
      <c r="AF359" s="127"/>
      <c r="AG359" s="127"/>
      <c r="AH359" s="127"/>
      <c r="AI359" s="6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row>
    <row r="360" spans="1:60" s="106" customFormat="1" ht="15">
      <c r="A360" s="59" t="str">
        <f>IF(Table1[[#This Row],[SAMPLE ID]]="","",CONCATENATE('Sample information'!B$16," #",RIGHT(Table1[[#This Row],[PLATE]],LEN(Table1[[#This Row],[PLATE]])-2)," ",Table1[[#This Row],[DATE SAMPLE DELIVERY]]))</f>
        <v/>
      </c>
      <c r="B360" s="59" t="str">
        <f>IF(Table1[[#This Row],[SAMPLE ID]]="","",CONCATENATE('Sample information'!B$16,"-",Table1[[#This Row],[SAMPLE ID]]))</f>
        <v/>
      </c>
      <c r="C360" s="29" t="s">
        <v>101</v>
      </c>
      <c r="D360" s="106" t="s">
        <v>150</v>
      </c>
      <c r="E360" s="28"/>
      <c r="F360" s="28"/>
      <c r="G360" s="28"/>
      <c r="H360" s="19"/>
      <c r="I360" s="28"/>
      <c r="J360" s="28"/>
      <c r="K360" s="17">
        <v>0</v>
      </c>
      <c r="L360" s="17">
        <v>0</v>
      </c>
      <c r="M360" s="127"/>
      <c r="N360" s="127" t="str">
        <f>IF(Table1[[#This Row],[SAMPLE ID]]="","",Table1[[#This Row],[VOLUME]])</f>
        <v/>
      </c>
      <c r="O360" s="127" t="str">
        <f>IF(Table1[[#This Row],[SAMPLE ID]]="","",Table1[[#This Row],[CONCENTRATION]]*Table1[[#This Row],[VOLUME]])</f>
        <v/>
      </c>
      <c r="P360" s="127" t="s">
        <v>381</v>
      </c>
      <c r="Q360" s="128" t="s">
        <v>22</v>
      </c>
      <c r="R360" s="127" t="str">
        <f>IF(Table1[[#This Row],[SAMPLE ID]]="","",CONCATENATE('Sample information'!$B$16,"_",Table1[[#This Row],[PLATE]],"_org_",Table1[[#This Row],[DATE SAMPLE DELIVERY]]))</f>
        <v/>
      </c>
      <c r="S360" s="102" t="str">
        <f>IF(Table1[[#This Row],[DATE SAMPLE DELIVERY]]="","",(CONCATENATE(20,LEFT(Table1[[#This Row],[DATE SAMPLE DELIVERY]],2),"-",MID(Table1[[#This Row],[DATE SAMPLE DELIVERY]],3,2),"-",RIGHT(Table1[[#This Row],[DATE SAMPLE DELIVERY]],2))))</f>
        <v/>
      </c>
      <c r="T360" s="106" t="s">
        <v>206</v>
      </c>
      <c r="U360" s="127"/>
      <c r="V360" s="100"/>
      <c r="W360" s="127"/>
      <c r="X360" s="127"/>
      <c r="Y360" s="127"/>
      <c r="Z360" s="100"/>
      <c r="AA360" s="101"/>
      <c r="AB360" s="127"/>
      <c r="AC360" s="130"/>
      <c r="AD360" s="100"/>
      <c r="AE360" s="127"/>
      <c r="AF360" s="127"/>
      <c r="AG360" s="127"/>
      <c r="AH360" s="127"/>
      <c r="AI360" s="6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row>
    <row r="361" spans="1:60" s="106" customFormat="1" ht="15">
      <c r="A361" s="59" t="str">
        <f>IF(Table1[[#This Row],[SAMPLE ID]]="","",CONCATENATE('Sample information'!B$16," #",RIGHT(Table1[[#This Row],[PLATE]],LEN(Table1[[#This Row],[PLATE]])-2)," ",Table1[[#This Row],[DATE SAMPLE DELIVERY]]))</f>
        <v/>
      </c>
      <c r="B361" s="59" t="str">
        <f>IF(Table1[[#This Row],[SAMPLE ID]]="","",CONCATENATE('Sample information'!B$16,"-",Table1[[#This Row],[SAMPLE ID]]))</f>
        <v/>
      </c>
      <c r="C361" s="29" t="s">
        <v>102</v>
      </c>
      <c r="D361" s="106" t="s">
        <v>150</v>
      </c>
      <c r="E361" s="28"/>
      <c r="F361" s="28"/>
      <c r="G361" s="28"/>
      <c r="H361" s="19"/>
      <c r="I361" s="28"/>
      <c r="J361" s="28"/>
      <c r="K361" s="17">
        <v>0</v>
      </c>
      <c r="L361" s="17">
        <v>0</v>
      </c>
      <c r="M361" s="127"/>
      <c r="N361" s="127" t="str">
        <f>IF(Table1[[#This Row],[SAMPLE ID]]="","",Table1[[#This Row],[VOLUME]])</f>
        <v/>
      </c>
      <c r="O361" s="127" t="str">
        <f>IF(Table1[[#This Row],[SAMPLE ID]]="","",Table1[[#This Row],[CONCENTRATION]]*Table1[[#This Row],[VOLUME]])</f>
        <v/>
      </c>
      <c r="P361" s="127" t="s">
        <v>381</v>
      </c>
      <c r="Q361" s="128" t="s">
        <v>22</v>
      </c>
      <c r="R361" s="127" t="str">
        <f>IF(Table1[[#This Row],[SAMPLE ID]]="","",CONCATENATE('Sample information'!$B$16,"_",Table1[[#This Row],[PLATE]],"_org_",Table1[[#This Row],[DATE SAMPLE DELIVERY]]))</f>
        <v/>
      </c>
      <c r="S361" s="102" t="str">
        <f>IF(Table1[[#This Row],[DATE SAMPLE DELIVERY]]="","",(CONCATENATE(20,LEFT(Table1[[#This Row],[DATE SAMPLE DELIVERY]],2),"-",MID(Table1[[#This Row],[DATE SAMPLE DELIVERY]],3,2),"-",RIGHT(Table1[[#This Row],[DATE SAMPLE DELIVERY]],2))))</f>
        <v/>
      </c>
      <c r="T361" s="106" t="s">
        <v>206</v>
      </c>
      <c r="U361" s="127"/>
      <c r="V361" s="100"/>
      <c r="W361" s="127"/>
      <c r="X361" s="127"/>
      <c r="Y361" s="127"/>
      <c r="Z361" s="100"/>
      <c r="AA361" s="101"/>
      <c r="AB361" s="127"/>
      <c r="AC361" s="130"/>
      <c r="AD361" s="100"/>
      <c r="AE361" s="127"/>
      <c r="AF361" s="127"/>
      <c r="AG361" s="127"/>
      <c r="AH361" s="127"/>
      <c r="AI361" s="6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row>
    <row r="362" spans="1:60" s="106" customFormat="1" ht="15">
      <c r="A362" s="59" t="str">
        <f>IF(Table1[[#This Row],[SAMPLE ID]]="","",CONCATENATE('Sample information'!B$16," #",RIGHT(Table1[[#This Row],[PLATE]],LEN(Table1[[#This Row],[PLATE]])-2)," ",Table1[[#This Row],[DATE SAMPLE DELIVERY]]))</f>
        <v/>
      </c>
      <c r="B362" s="59" t="str">
        <f>IF(Table1[[#This Row],[SAMPLE ID]]="","",CONCATENATE('Sample information'!B$16,"-",Table1[[#This Row],[SAMPLE ID]]))</f>
        <v/>
      </c>
      <c r="C362" s="29" t="s">
        <v>103</v>
      </c>
      <c r="D362" s="106" t="s">
        <v>150</v>
      </c>
      <c r="E362" s="28"/>
      <c r="F362" s="28"/>
      <c r="G362" s="28"/>
      <c r="H362" s="19"/>
      <c r="I362" s="28"/>
      <c r="J362" s="28"/>
      <c r="K362" s="17">
        <v>0</v>
      </c>
      <c r="L362" s="17">
        <v>0</v>
      </c>
      <c r="M362" s="127"/>
      <c r="N362" s="127" t="str">
        <f>IF(Table1[[#This Row],[SAMPLE ID]]="","",Table1[[#This Row],[VOLUME]])</f>
        <v/>
      </c>
      <c r="O362" s="127" t="str">
        <f>IF(Table1[[#This Row],[SAMPLE ID]]="","",Table1[[#This Row],[CONCENTRATION]]*Table1[[#This Row],[VOLUME]])</f>
        <v/>
      </c>
      <c r="P362" s="127" t="s">
        <v>381</v>
      </c>
      <c r="Q362" s="128" t="s">
        <v>22</v>
      </c>
      <c r="R362" s="127" t="str">
        <f>IF(Table1[[#This Row],[SAMPLE ID]]="","",CONCATENATE('Sample information'!$B$16,"_",Table1[[#This Row],[PLATE]],"_org_",Table1[[#This Row],[DATE SAMPLE DELIVERY]]))</f>
        <v/>
      </c>
      <c r="S362" s="102" t="str">
        <f>IF(Table1[[#This Row],[DATE SAMPLE DELIVERY]]="","",(CONCATENATE(20,LEFT(Table1[[#This Row],[DATE SAMPLE DELIVERY]],2),"-",MID(Table1[[#This Row],[DATE SAMPLE DELIVERY]],3,2),"-",RIGHT(Table1[[#This Row],[DATE SAMPLE DELIVERY]],2))))</f>
        <v/>
      </c>
      <c r="T362" s="106" t="s">
        <v>206</v>
      </c>
      <c r="U362" s="127"/>
      <c r="V362" s="100"/>
      <c r="W362" s="127"/>
      <c r="X362" s="127"/>
      <c r="Y362" s="127"/>
      <c r="Z362" s="100"/>
      <c r="AA362" s="101"/>
      <c r="AB362" s="127"/>
      <c r="AC362" s="130"/>
      <c r="AD362" s="100"/>
      <c r="AE362" s="127"/>
      <c r="AF362" s="127"/>
      <c r="AG362" s="127"/>
      <c r="AH362" s="127"/>
      <c r="AI362" s="6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row>
    <row r="363" spans="1:60" s="106" customFormat="1" ht="15">
      <c r="A363" s="59" t="str">
        <f>IF(Table1[[#This Row],[SAMPLE ID]]="","",CONCATENATE('Sample information'!B$16," #",RIGHT(Table1[[#This Row],[PLATE]],LEN(Table1[[#This Row],[PLATE]])-2)," ",Table1[[#This Row],[DATE SAMPLE DELIVERY]]))</f>
        <v/>
      </c>
      <c r="B363" s="59" t="str">
        <f>IF(Table1[[#This Row],[SAMPLE ID]]="","",CONCATENATE('Sample information'!B$16,"-",Table1[[#This Row],[SAMPLE ID]]))</f>
        <v/>
      </c>
      <c r="C363" s="29" t="s">
        <v>104</v>
      </c>
      <c r="D363" s="106" t="s">
        <v>150</v>
      </c>
      <c r="E363" s="28"/>
      <c r="F363" s="28"/>
      <c r="G363" s="28"/>
      <c r="H363" s="19"/>
      <c r="I363" s="28"/>
      <c r="J363" s="28"/>
      <c r="K363" s="17">
        <v>0</v>
      </c>
      <c r="L363" s="17">
        <v>0</v>
      </c>
      <c r="M363" s="127"/>
      <c r="N363" s="127" t="str">
        <f>IF(Table1[[#This Row],[SAMPLE ID]]="","",Table1[[#This Row],[VOLUME]])</f>
        <v/>
      </c>
      <c r="O363" s="127" t="str">
        <f>IF(Table1[[#This Row],[SAMPLE ID]]="","",Table1[[#This Row],[CONCENTRATION]]*Table1[[#This Row],[VOLUME]])</f>
        <v/>
      </c>
      <c r="P363" s="127" t="s">
        <v>381</v>
      </c>
      <c r="Q363" s="128" t="s">
        <v>22</v>
      </c>
      <c r="R363" s="127" t="str">
        <f>IF(Table1[[#This Row],[SAMPLE ID]]="","",CONCATENATE('Sample information'!$B$16,"_",Table1[[#This Row],[PLATE]],"_org_",Table1[[#This Row],[DATE SAMPLE DELIVERY]]))</f>
        <v/>
      </c>
      <c r="S363" s="102" t="str">
        <f>IF(Table1[[#This Row],[DATE SAMPLE DELIVERY]]="","",(CONCATENATE(20,LEFT(Table1[[#This Row],[DATE SAMPLE DELIVERY]],2),"-",MID(Table1[[#This Row],[DATE SAMPLE DELIVERY]],3,2),"-",RIGHT(Table1[[#This Row],[DATE SAMPLE DELIVERY]],2))))</f>
        <v/>
      </c>
      <c r="T363" s="106" t="s">
        <v>206</v>
      </c>
      <c r="U363" s="127"/>
      <c r="V363" s="100"/>
      <c r="W363" s="127"/>
      <c r="X363" s="127"/>
      <c r="Y363" s="127"/>
      <c r="Z363" s="100"/>
      <c r="AA363" s="101"/>
      <c r="AB363" s="127"/>
      <c r="AC363" s="130"/>
      <c r="AD363" s="100"/>
      <c r="AE363" s="127"/>
      <c r="AF363" s="127"/>
      <c r="AG363" s="127"/>
      <c r="AH363" s="127"/>
      <c r="AI363" s="6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row>
    <row r="364" spans="1:60" s="106" customFormat="1" ht="15">
      <c r="A364" s="59" t="str">
        <f>IF(Table1[[#This Row],[SAMPLE ID]]="","",CONCATENATE('Sample information'!B$16," #",RIGHT(Table1[[#This Row],[PLATE]],LEN(Table1[[#This Row],[PLATE]])-2)," ",Table1[[#This Row],[DATE SAMPLE DELIVERY]]))</f>
        <v/>
      </c>
      <c r="B364" s="59" t="str">
        <f>IF(Table1[[#This Row],[SAMPLE ID]]="","",CONCATENATE('Sample information'!B$16,"-",Table1[[#This Row],[SAMPLE ID]]))</f>
        <v/>
      </c>
      <c r="C364" s="29" t="s">
        <v>105</v>
      </c>
      <c r="D364" s="106" t="s">
        <v>150</v>
      </c>
      <c r="E364" s="28"/>
      <c r="F364" s="28"/>
      <c r="G364" s="28"/>
      <c r="H364" s="19"/>
      <c r="I364" s="28"/>
      <c r="J364" s="28"/>
      <c r="K364" s="17">
        <v>0</v>
      </c>
      <c r="L364" s="17">
        <v>0</v>
      </c>
      <c r="M364" s="127"/>
      <c r="N364" s="127" t="str">
        <f>IF(Table1[[#This Row],[SAMPLE ID]]="","",Table1[[#This Row],[VOLUME]])</f>
        <v/>
      </c>
      <c r="O364" s="127" t="str">
        <f>IF(Table1[[#This Row],[SAMPLE ID]]="","",Table1[[#This Row],[CONCENTRATION]]*Table1[[#This Row],[VOLUME]])</f>
        <v/>
      </c>
      <c r="P364" s="127" t="s">
        <v>381</v>
      </c>
      <c r="Q364" s="128" t="s">
        <v>22</v>
      </c>
      <c r="R364" s="127" t="str">
        <f>IF(Table1[[#This Row],[SAMPLE ID]]="","",CONCATENATE('Sample information'!$B$16,"_",Table1[[#This Row],[PLATE]],"_org_",Table1[[#This Row],[DATE SAMPLE DELIVERY]]))</f>
        <v/>
      </c>
      <c r="S364" s="102" t="str">
        <f>IF(Table1[[#This Row],[DATE SAMPLE DELIVERY]]="","",(CONCATENATE(20,LEFT(Table1[[#This Row],[DATE SAMPLE DELIVERY]],2),"-",MID(Table1[[#This Row],[DATE SAMPLE DELIVERY]],3,2),"-",RIGHT(Table1[[#This Row],[DATE SAMPLE DELIVERY]],2))))</f>
        <v/>
      </c>
      <c r="T364" s="106" t="s">
        <v>206</v>
      </c>
      <c r="U364" s="127"/>
      <c r="V364" s="100"/>
      <c r="W364" s="127"/>
      <c r="X364" s="127"/>
      <c r="Y364" s="127"/>
      <c r="Z364" s="100"/>
      <c r="AA364" s="101"/>
      <c r="AB364" s="127"/>
      <c r="AC364" s="130"/>
      <c r="AD364" s="100"/>
      <c r="AE364" s="127"/>
      <c r="AF364" s="127"/>
      <c r="AG364" s="127"/>
      <c r="AH364" s="127"/>
      <c r="AI364" s="6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row>
    <row r="365" spans="1:60" s="106" customFormat="1" ht="15">
      <c r="A365" s="59" t="str">
        <f>IF(Table1[[#This Row],[SAMPLE ID]]="","",CONCATENATE('Sample information'!B$16," #",RIGHT(Table1[[#This Row],[PLATE]],LEN(Table1[[#This Row],[PLATE]])-2)," ",Table1[[#This Row],[DATE SAMPLE DELIVERY]]))</f>
        <v/>
      </c>
      <c r="B365" s="59" t="str">
        <f>IF(Table1[[#This Row],[SAMPLE ID]]="","",CONCATENATE('Sample information'!B$16,"-",Table1[[#This Row],[SAMPLE ID]]))</f>
        <v/>
      </c>
      <c r="C365" s="29" t="s">
        <v>106</v>
      </c>
      <c r="D365" s="106" t="s">
        <v>150</v>
      </c>
      <c r="E365" s="28"/>
      <c r="F365" s="28"/>
      <c r="G365" s="28"/>
      <c r="H365" s="19"/>
      <c r="I365" s="28"/>
      <c r="J365" s="28"/>
      <c r="K365" s="17">
        <v>0</v>
      </c>
      <c r="L365" s="17">
        <v>0</v>
      </c>
      <c r="M365" s="127"/>
      <c r="N365" s="127" t="str">
        <f>IF(Table1[[#This Row],[SAMPLE ID]]="","",Table1[[#This Row],[VOLUME]])</f>
        <v/>
      </c>
      <c r="O365" s="127" t="str">
        <f>IF(Table1[[#This Row],[SAMPLE ID]]="","",Table1[[#This Row],[CONCENTRATION]]*Table1[[#This Row],[VOLUME]])</f>
        <v/>
      </c>
      <c r="P365" s="127" t="s">
        <v>381</v>
      </c>
      <c r="Q365" s="128" t="s">
        <v>22</v>
      </c>
      <c r="R365" s="127" t="str">
        <f>IF(Table1[[#This Row],[SAMPLE ID]]="","",CONCATENATE('Sample information'!$B$16,"_",Table1[[#This Row],[PLATE]],"_org_",Table1[[#This Row],[DATE SAMPLE DELIVERY]]))</f>
        <v/>
      </c>
      <c r="S365" s="102" t="str">
        <f>IF(Table1[[#This Row],[DATE SAMPLE DELIVERY]]="","",(CONCATENATE(20,LEFT(Table1[[#This Row],[DATE SAMPLE DELIVERY]],2),"-",MID(Table1[[#This Row],[DATE SAMPLE DELIVERY]],3,2),"-",RIGHT(Table1[[#This Row],[DATE SAMPLE DELIVERY]],2))))</f>
        <v/>
      </c>
      <c r="T365" s="106" t="s">
        <v>206</v>
      </c>
      <c r="U365" s="127"/>
      <c r="V365" s="100"/>
      <c r="W365" s="127"/>
      <c r="X365" s="127"/>
      <c r="Y365" s="127"/>
      <c r="Z365" s="100"/>
      <c r="AA365" s="101"/>
      <c r="AB365" s="127"/>
      <c r="AC365" s="130"/>
      <c r="AD365" s="100"/>
      <c r="AE365" s="127"/>
      <c r="AF365" s="127"/>
      <c r="AG365" s="127"/>
      <c r="AH365" s="127"/>
      <c r="AI365" s="6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row>
    <row r="366" spans="1:60" s="106" customFormat="1" ht="15">
      <c r="A366" s="59" t="str">
        <f>IF(Table1[[#This Row],[SAMPLE ID]]="","",CONCATENATE('Sample information'!B$16," #",RIGHT(Table1[[#This Row],[PLATE]],LEN(Table1[[#This Row],[PLATE]])-2)," ",Table1[[#This Row],[DATE SAMPLE DELIVERY]]))</f>
        <v/>
      </c>
      <c r="B366" s="59" t="str">
        <f>IF(Table1[[#This Row],[SAMPLE ID]]="","",CONCATENATE('Sample information'!B$16,"-",Table1[[#This Row],[SAMPLE ID]]))</f>
        <v/>
      </c>
      <c r="C366" s="29" t="s">
        <v>107</v>
      </c>
      <c r="D366" s="106" t="s">
        <v>150</v>
      </c>
      <c r="E366" s="28"/>
      <c r="F366" s="28"/>
      <c r="G366" s="28"/>
      <c r="H366" s="19"/>
      <c r="I366" s="28"/>
      <c r="J366" s="28"/>
      <c r="K366" s="17">
        <v>0</v>
      </c>
      <c r="L366" s="17">
        <v>0</v>
      </c>
      <c r="M366" s="127"/>
      <c r="N366" s="127" t="str">
        <f>IF(Table1[[#This Row],[SAMPLE ID]]="","",Table1[[#This Row],[VOLUME]])</f>
        <v/>
      </c>
      <c r="O366" s="127" t="str">
        <f>IF(Table1[[#This Row],[SAMPLE ID]]="","",Table1[[#This Row],[CONCENTRATION]]*Table1[[#This Row],[VOLUME]])</f>
        <v/>
      </c>
      <c r="P366" s="127" t="s">
        <v>381</v>
      </c>
      <c r="Q366" s="128" t="s">
        <v>22</v>
      </c>
      <c r="R366" s="127" t="str">
        <f>IF(Table1[[#This Row],[SAMPLE ID]]="","",CONCATENATE('Sample information'!$B$16,"_",Table1[[#This Row],[PLATE]],"_org_",Table1[[#This Row],[DATE SAMPLE DELIVERY]]))</f>
        <v/>
      </c>
      <c r="S366" s="102" t="str">
        <f>IF(Table1[[#This Row],[DATE SAMPLE DELIVERY]]="","",(CONCATENATE(20,LEFT(Table1[[#This Row],[DATE SAMPLE DELIVERY]],2),"-",MID(Table1[[#This Row],[DATE SAMPLE DELIVERY]],3,2),"-",RIGHT(Table1[[#This Row],[DATE SAMPLE DELIVERY]],2))))</f>
        <v/>
      </c>
      <c r="T366" s="106" t="s">
        <v>206</v>
      </c>
      <c r="U366" s="127"/>
      <c r="V366" s="100"/>
      <c r="W366" s="127"/>
      <c r="X366" s="127"/>
      <c r="Y366" s="127"/>
      <c r="Z366" s="100"/>
      <c r="AA366" s="101"/>
      <c r="AB366" s="127"/>
      <c r="AC366" s="130"/>
      <c r="AD366" s="100"/>
      <c r="AE366" s="127"/>
      <c r="AF366" s="127"/>
      <c r="AG366" s="127"/>
      <c r="AH366" s="127"/>
      <c r="AI366" s="6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row>
    <row r="367" spans="1:60" s="106" customFormat="1" ht="15">
      <c r="A367" s="59" t="str">
        <f>IF(Table1[[#This Row],[SAMPLE ID]]="","",CONCATENATE('Sample information'!B$16," #",RIGHT(Table1[[#This Row],[PLATE]],LEN(Table1[[#This Row],[PLATE]])-2)," ",Table1[[#This Row],[DATE SAMPLE DELIVERY]]))</f>
        <v/>
      </c>
      <c r="B367" s="59" t="str">
        <f>IF(Table1[[#This Row],[SAMPLE ID]]="","",CONCATENATE('Sample information'!B$16,"-",Table1[[#This Row],[SAMPLE ID]]))</f>
        <v/>
      </c>
      <c r="C367" s="29" t="s">
        <v>108</v>
      </c>
      <c r="D367" s="106" t="s">
        <v>150</v>
      </c>
      <c r="E367" s="28"/>
      <c r="F367" s="28"/>
      <c r="G367" s="28"/>
      <c r="H367" s="19"/>
      <c r="I367" s="28"/>
      <c r="J367" s="28"/>
      <c r="K367" s="17">
        <v>0</v>
      </c>
      <c r="L367" s="17">
        <v>0</v>
      </c>
      <c r="M367" s="127"/>
      <c r="N367" s="127" t="str">
        <f>IF(Table1[[#This Row],[SAMPLE ID]]="","",Table1[[#This Row],[VOLUME]])</f>
        <v/>
      </c>
      <c r="O367" s="127" t="str">
        <f>IF(Table1[[#This Row],[SAMPLE ID]]="","",Table1[[#This Row],[CONCENTRATION]]*Table1[[#This Row],[VOLUME]])</f>
        <v/>
      </c>
      <c r="P367" s="127" t="s">
        <v>381</v>
      </c>
      <c r="Q367" s="128" t="s">
        <v>22</v>
      </c>
      <c r="R367" s="127" t="str">
        <f>IF(Table1[[#This Row],[SAMPLE ID]]="","",CONCATENATE('Sample information'!$B$16,"_",Table1[[#This Row],[PLATE]],"_org_",Table1[[#This Row],[DATE SAMPLE DELIVERY]]))</f>
        <v/>
      </c>
      <c r="S367" s="102" t="str">
        <f>IF(Table1[[#This Row],[DATE SAMPLE DELIVERY]]="","",(CONCATENATE(20,LEFT(Table1[[#This Row],[DATE SAMPLE DELIVERY]],2),"-",MID(Table1[[#This Row],[DATE SAMPLE DELIVERY]],3,2),"-",RIGHT(Table1[[#This Row],[DATE SAMPLE DELIVERY]],2))))</f>
        <v/>
      </c>
      <c r="T367" s="106" t="s">
        <v>206</v>
      </c>
      <c r="U367" s="127"/>
      <c r="V367" s="100"/>
      <c r="W367" s="127"/>
      <c r="X367" s="127"/>
      <c r="Y367" s="127"/>
      <c r="Z367" s="100"/>
      <c r="AA367" s="101"/>
      <c r="AB367" s="127"/>
      <c r="AC367" s="130"/>
      <c r="AD367" s="100"/>
      <c r="AE367" s="127"/>
      <c r="AF367" s="127"/>
      <c r="AG367" s="127"/>
      <c r="AH367" s="127"/>
      <c r="AI367" s="6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row>
    <row r="368" spans="1:60" s="106" customFormat="1" ht="15">
      <c r="A368" s="59" t="str">
        <f>IF(Table1[[#This Row],[SAMPLE ID]]="","",CONCATENATE('Sample information'!B$16," #",RIGHT(Table1[[#This Row],[PLATE]],LEN(Table1[[#This Row],[PLATE]])-2)," ",Table1[[#This Row],[DATE SAMPLE DELIVERY]]))</f>
        <v/>
      </c>
      <c r="B368" s="59" t="str">
        <f>IF(Table1[[#This Row],[SAMPLE ID]]="","",CONCATENATE('Sample information'!B$16,"-",Table1[[#This Row],[SAMPLE ID]]))</f>
        <v/>
      </c>
      <c r="C368" s="29" t="s">
        <v>109</v>
      </c>
      <c r="D368" s="106" t="s">
        <v>150</v>
      </c>
      <c r="E368" s="28"/>
      <c r="F368" s="28"/>
      <c r="G368" s="28"/>
      <c r="H368" s="19"/>
      <c r="I368" s="28"/>
      <c r="J368" s="28"/>
      <c r="K368" s="17">
        <v>0</v>
      </c>
      <c r="L368" s="17">
        <v>0</v>
      </c>
      <c r="M368" s="127"/>
      <c r="N368" s="127" t="str">
        <f>IF(Table1[[#This Row],[SAMPLE ID]]="","",Table1[[#This Row],[VOLUME]])</f>
        <v/>
      </c>
      <c r="O368" s="127" t="str">
        <f>IF(Table1[[#This Row],[SAMPLE ID]]="","",Table1[[#This Row],[CONCENTRATION]]*Table1[[#This Row],[VOLUME]])</f>
        <v/>
      </c>
      <c r="P368" s="127" t="s">
        <v>381</v>
      </c>
      <c r="Q368" s="128" t="s">
        <v>22</v>
      </c>
      <c r="R368" s="127" t="str">
        <f>IF(Table1[[#This Row],[SAMPLE ID]]="","",CONCATENATE('Sample information'!$B$16,"_",Table1[[#This Row],[PLATE]],"_org_",Table1[[#This Row],[DATE SAMPLE DELIVERY]]))</f>
        <v/>
      </c>
      <c r="S368" s="102" t="str">
        <f>IF(Table1[[#This Row],[DATE SAMPLE DELIVERY]]="","",(CONCATENATE(20,LEFT(Table1[[#This Row],[DATE SAMPLE DELIVERY]],2),"-",MID(Table1[[#This Row],[DATE SAMPLE DELIVERY]],3,2),"-",RIGHT(Table1[[#This Row],[DATE SAMPLE DELIVERY]],2))))</f>
        <v/>
      </c>
      <c r="T368" s="106" t="s">
        <v>206</v>
      </c>
      <c r="U368" s="127"/>
      <c r="V368" s="100"/>
      <c r="W368" s="127"/>
      <c r="X368" s="127"/>
      <c r="Y368" s="127"/>
      <c r="Z368" s="100"/>
      <c r="AA368" s="101"/>
      <c r="AB368" s="127"/>
      <c r="AC368" s="130"/>
      <c r="AD368" s="100"/>
      <c r="AE368" s="127"/>
      <c r="AF368" s="127"/>
      <c r="AG368" s="127"/>
      <c r="AH368" s="127"/>
      <c r="AI368" s="6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row>
    <row r="369" spans="1:60" s="106" customFormat="1" ht="15">
      <c r="A369" s="59" t="str">
        <f>IF(Table1[[#This Row],[SAMPLE ID]]="","",CONCATENATE('Sample information'!B$16," #",RIGHT(Table1[[#This Row],[PLATE]],LEN(Table1[[#This Row],[PLATE]])-2)," ",Table1[[#This Row],[DATE SAMPLE DELIVERY]]))</f>
        <v/>
      </c>
      <c r="B369" s="59" t="str">
        <f>IF(Table1[[#This Row],[SAMPLE ID]]="","",CONCATENATE('Sample information'!B$16,"-",Table1[[#This Row],[SAMPLE ID]]))</f>
        <v/>
      </c>
      <c r="C369" s="29" t="s">
        <v>110</v>
      </c>
      <c r="D369" s="106" t="s">
        <v>150</v>
      </c>
      <c r="E369" s="28"/>
      <c r="F369" s="28"/>
      <c r="G369" s="28"/>
      <c r="H369" s="19"/>
      <c r="I369" s="28"/>
      <c r="J369" s="28"/>
      <c r="K369" s="17">
        <v>0</v>
      </c>
      <c r="L369" s="17">
        <v>0</v>
      </c>
      <c r="M369" s="127"/>
      <c r="N369" s="127" t="str">
        <f>IF(Table1[[#This Row],[SAMPLE ID]]="","",Table1[[#This Row],[VOLUME]])</f>
        <v/>
      </c>
      <c r="O369" s="127" t="str">
        <f>IF(Table1[[#This Row],[SAMPLE ID]]="","",Table1[[#This Row],[CONCENTRATION]]*Table1[[#This Row],[VOLUME]])</f>
        <v/>
      </c>
      <c r="P369" s="127" t="s">
        <v>381</v>
      </c>
      <c r="Q369" s="128" t="s">
        <v>22</v>
      </c>
      <c r="R369" s="127" t="str">
        <f>IF(Table1[[#This Row],[SAMPLE ID]]="","",CONCATENATE('Sample information'!$B$16,"_",Table1[[#This Row],[PLATE]],"_org_",Table1[[#This Row],[DATE SAMPLE DELIVERY]]))</f>
        <v/>
      </c>
      <c r="S369" s="102" t="str">
        <f>IF(Table1[[#This Row],[DATE SAMPLE DELIVERY]]="","",(CONCATENATE(20,LEFT(Table1[[#This Row],[DATE SAMPLE DELIVERY]],2),"-",MID(Table1[[#This Row],[DATE SAMPLE DELIVERY]],3,2),"-",RIGHT(Table1[[#This Row],[DATE SAMPLE DELIVERY]],2))))</f>
        <v/>
      </c>
      <c r="T369" s="106" t="s">
        <v>206</v>
      </c>
      <c r="U369" s="127"/>
      <c r="V369" s="100"/>
      <c r="W369" s="127"/>
      <c r="X369" s="127"/>
      <c r="Y369" s="127"/>
      <c r="Z369" s="100"/>
      <c r="AA369" s="101"/>
      <c r="AB369" s="127"/>
      <c r="AC369" s="130"/>
      <c r="AD369" s="100"/>
      <c r="AE369" s="127"/>
      <c r="AF369" s="127"/>
      <c r="AG369" s="127"/>
      <c r="AH369" s="127"/>
      <c r="AI369" s="6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row>
    <row r="370" spans="1:60" s="106" customFormat="1" ht="15">
      <c r="A370" s="59" t="str">
        <f>IF(Table1[[#This Row],[SAMPLE ID]]="","",CONCATENATE('Sample information'!B$16," #",RIGHT(Table1[[#This Row],[PLATE]],LEN(Table1[[#This Row],[PLATE]])-2)," ",Table1[[#This Row],[DATE SAMPLE DELIVERY]]))</f>
        <v/>
      </c>
      <c r="B370" s="59" t="str">
        <f>IF(Table1[[#This Row],[SAMPLE ID]]="","",CONCATENATE('Sample information'!B$16,"-",Table1[[#This Row],[SAMPLE ID]]))</f>
        <v/>
      </c>
      <c r="C370" s="29" t="s">
        <v>111</v>
      </c>
      <c r="D370" s="106" t="s">
        <v>150</v>
      </c>
      <c r="E370" s="28"/>
      <c r="F370" s="28"/>
      <c r="G370" s="28"/>
      <c r="H370" s="19"/>
      <c r="I370" s="28"/>
      <c r="J370" s="28"/>
      <c r="K370" s="17">
        <v>0</v>
      </c>
      <c r="L370" s="17">
        <v>0</v>
      </c>
      <c r="M370" s="127"/>
      <c r="N370" s="127" t="str">
        <f>IF(Table1[[#This Row],[SAMPLE ID]]="","",Table1[[#This Row],[VOLUME]])</f>
        <v/>
      </c>
      <c r="O370" s="127" t="str">
        <f>IF(Table1[[#This Row],[SAMPLE ID]]="","",Table1[[#This Row],[CONCENTRATION]]*Table1[[#This Row],[VOLUME]])</f>
        <v/>
      </c>
      <c r="P370" s="127" t="s">
        <v>381</v>
      </c>
      <c r="Q370" s="128" t="s">
        <v>22</v>
      </c>
      <c r="R370" s="127" t="str">
        <f>IF(Table1[[#This Row],[SAMPLE ID]]="","",CONCATENATE('Sample information'!$B$16,"_",Table1[[#This Row],[PLATE]],"_org_",Table1[[#This Row],[DATE SAMPLE DELIVERY]]))</f>
        <v/>
      </c>
      <c r="S370" s="102" t="str">
        <f>IF(Table1[[#This Row],[DATE SAMPLE DELIVERY]]="","",(CONCATENATE(20,LEFT(Table1[[#This Row],[DATE SAMPLE DELIVERY]],2),"-",MID(Table1[[#This Row],[DATE SAMPLE DELIVERY]],3,2),"-",RIGHT(Table1[[#This Row],[DATE SAMPLE DELIVERY]],2))))</f>
        <v/>
      </c>
      <c r="T370" s="106" t="s">
        <v>206</v>
      </c>
      <c r="U370" s="127"/>
      <c r="V370" s="100"/>
      <c r="W370" s="127"/>
      <c r="X370" s="127"/>
      <c r="Y370" s="127"/>
      <c r="Z370" s="100"/>
      <c r="AA370" s="101"/>
      <c r="AB370" s="127"/>
      <c r="AC370" s="130"/>
      <c r="AD370" s="100"/>
      <c r="AE370" s="127"/>
      <c r="AF370" s="127"/>
      <c r="AG370" s="127"/>
      <c r="AH370" s="127"/>
      <c r="AI370" s="6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row>
    <row r="371" spans="1:60" s="106" customFormat="1" ht="15">
      <c r="A371" s="59" t="str">
        <f>IF(Table1[[#This Row],[SAMPLE ID]]="","",CONCATENATE('Sample information'!B$16," #",RIGHT(Table1[[#This Row],[PLATE]],LEN(Table1[[#This Row],[PLATE]])-2)," ",Table1[[#This Row],[DATE SAMPLE DELIVERY]]))</f>
        <v/>
      </c>
      <c r="B371" s="59" t="str">
        <f>IF(Table1[[#This Row],[SAMPLE ID]]="","",CONCATENATE('Sample information'!B$16,"-",Table1[[#This Row],[SAMPLE ID]]))</f>
        <v/>
      </c>
      <c r="C371" s="29" t="s">
        <v>112</v>
      </c>
      <c r="D371" s="106" t="s">
        <v>150</v>
      </c>
      <c r="E371" s="28"/>
      <c r="F371" s="28"/>
      <c r="G371" s="28"/>
      <c r="H371" s="19"/>
      <c r="I371" s="28"/>
      <c r="J371" s="28"/>
      <c r="K371" s="17">
        <v>0</v>
      </c>
      <c r="L371" s="17">
        <v>0</v>
      </c>
      <c r="M371" s="127"/>
      <c r="N371" s="127" t="str">
        <f>IF(Table1[[#This Row],[SAMPLE ID]]="","",Table1[[#This Row],[VOLUME]])</f>
        <v/>
      </c>
      <c r="O371" s="127" t="str">
        <f>IF(Table1[[#This Row],[SAMPLE ID]]="","",Table1[[#This Row],[CONCENTRATION]]*Table1[[#This Row],[VOLUME]])</f>
        <v/>
      </c>
      <c r="P371" s="127" t="s">
        <v>381</v>
      </c>
      <c r="Q371" s="128" t="s">
        <v>22</v>
      </c>
      <c r="R371" s="127" t="str">
        <f>IF(Table1[[#This Row],[SAMPLE ID]]="","",CONCATENATE('Sample information'!$B$16,"_",Table1[[#This Row],[PLATE]],"_org_",Table1[[#This Row],[DATE SAMPLE DELIVERY]]))</f>
        <v/>
      </c>
      <c r="S371" s="102" t="str">
        <f>IF(Table1[[#This Row],[DATE SAMPLE DELIVERY]]="","",(CONCATENATE(20,LEFT(Table1[[#This Row],[DATE SAMPLE DELIVERY]],2),"-",MID(Table1[[#This Row],[DATE SAMPLE DELIVERY]],3,2),"-",RIGHT(Table1[[#This Row],[DATE SAMPLE DELIVERY]],2))))</f>
        <v/>
      </c>
      <c r="T371" s="106" t="s">
        <v>206</v>
      </c>
      <c r="U371" s="127"/>
      <c r="V371" s="100"/>
      <c r="W371" s="127"/>
      <c r="X371" s="127"/>
      <c r="Y371" s="127"/>
      <c r="Z371" s="100"/>
      <c r="AA371" s="101"/>
      <c r="AB371" s="127"/>
      <c r="AC371" s="130"/>
      <c r="AD371" s="100"/>
      <c r="AE371" s="127"/>
      <c r="AF371" s="127"/>
      <c r="AG371" s="127"/>
      <c r="AH371" s="127"/>
      <c r="AI371" s="6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row>
    <row r="372" spans="1:60" s="106" customFormat="1" ht="15">
      <c r="A372" s="59" t="str">
        <f>IF(Table1[[#This Row],[SAMPLE ID]]="","",CONCATENATE('Sample information'!B$16," #",RIGHT(Table1[[#This Row],[PLATE]],LEN(Table1[[#This Row],[PLATE]])-2)," ",Table1[[#This Row],[DATE SAMPLE DELIVERY]]))</f>
        <v/>
      </c>
      <c r="B372" s="59" t="str">
        <f>IF(Table1[[#This Row],[SAMPLE ID]]="","",CONCATENATE('Sample information'!B$16,"-",Table1[[#This Row],[SAMPLE ID]]))</f>
        <v/>
      </c>
      <c r="C372" s="29" t="s">
        <v>113</v>
      </c>
      <c r="D372" s="106" t="s">
        <v>150</v>
      </c>
      <c r="E372" s="28"/>
      <c r="F372" s="28"/>
      <c r="G372" s="28"/>
      <c r="H372" s="19"/>
      <c r="I372" s="28"/>
      <c r="J372" s="28"/>
      <c r="K372" s="17">
        <v>0</v>
      </c>
      <c r="L372" s="17">
        <v>0</v>
      </c>
      <c r="M372" s="127"/>
      <c r="N372" s="127" t="str">
        <f>IF(Table1[[#This Row],[SAMPLE ID]]="","",Table1[[#This Row],[VOLUME]])</f>
        <v/>
      </c>
      <c r="O372" s="127" t="str">
        <f>IF(Table1[[#This Row],[SAMPLE ID]]="","",Table1[[#This Row],[CONCENTRATION]]*Table1[[#This Row],[VOLUME]])</f>
        <v/>
      </c>
      <c r="P372" s="127" t="s">
        <v>381</v>
      </c>
      <c r="Q372" s="128" t="s">
        <v>22</v>
      </c>
      <c r="R372" s="127" t="str">
        <f>IF(Table1[[#This Row],[SAMPLE ID]]="","",CONCATENATE('Sample information'!$B$16,"_",Table1[[#This Row],[PLATE]],"_org_",Table1[[#This Row],[DATE SAMPLE DELIVERY]]))</f>
        <v/>
      </c>
      <c r="S372" s="102" t="str">
        <f>IF(Table1[[#This Row],[DATE SAMPLE DELIVERY]]="","",(CONCATENATE(20,LEFT(Table1[[#This Row],[DATE SAMPLE DELIVERY]],2),"-",MID(Table1[[#This Row],[DATE SAMPLE DELIVERY]],3,2),"-",RIGHT(Table1[[#This Row],[DATE SAMPLE DELIVERY]],2))))</f>
        <v/>
      </c>
      <c r="T372" s="106" t="s">
        <v>206</v>
      </c>
      <c r="U372" s="127"/>
      <c r="V372" s="100"/>
      <c r="W372" s="127"/>
      <c r="X372" s="127"/>
      <c r="Y372" s="127"/>
      <c r="Z372" s="100"/>
      <c r="AA372" s="101"/>
      <c r="AB372" s="127"/>
      <c r="AC372" s="130"/>
      <c r="AD372" s="100"/>
      <c r="AE372" s="127"/>
      <c r="AF372" s="127"/>
      <c r="AG372" s="127"/>
      <c r="AH372" s="127"/>
      <c r="AI372" s="6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row>
    <row r="373" spans="1:60" s="106" customFormat="1" ht="15">
      <c r="A373" s="59" t="str">
        <f>IF(Table1[[#This Row],[SAMPLE ID]]="","",CONCATENATE('Sample information'!B$16," #",RIGHT(Table1[[#This Row],[PLATE]],LEN(Table1[[#This Row],[PLATE]])-2)," ",Table1[[#This Row],[DATE SAMPLE DELIVERY]]))</f>
        <v/>
      </c>
      <c r="B373" s="59" t="str">
        <f>IF(Table1[[#This Row],[SAMPLE ID]]="","",CONCATENATE('Sample information'!B$16,"-",Table1[[#This Row],[SAMPLE ID]]))</f>
        <v/>
      </c>
      <c r="C373" s="29" t="s">
        <v>114</v>
      </c>
      <c r="D373" s="106" t="s">
        <v>150</v>
      </c>
      <c r="E373" s="28"/>
      <c r="F373" s="28"/>
      <c r="G373" s="28"/>
      <c r="H373" s="19"/>
      <c r="I373" s="28"/>
      <c r="J373" s="28"/>
      <c r="K373" s="17">
        <v>0</v>
      </c>
      <c r="L373" s="17">
        <v>0</v>
      </c>
      <c r="M373" s="127"/>
      <c r="N373" s="127" t="str">
        <f>IF(Table1[[#This Row],[SAMPLE ID]]="","",Table1[[#This Row],[VOLUME]])</f>
        <v/>
      </c>
      <c r="O373" s="127" t="str">
        <f>IF(Table1[[#This Row],[SAMPLE ID]]="","",Table1[[#This Row],[CONCENTRATION]]*Table1[[#This Row],[VOLUME]])</f>
        <v/>
      </c>
      <c r="P373" s="127" t="s">
        <v>381</v>
      </c>
      <c r="Q373" s="128" t="s">
        <v>22</v>
      </c>
      <c r="R373" s="127" t="str">
        <f>IF(Table1[[#This Row],[SAMPLE ID]]="","",CONCATENATE('Sample information'!$B$16,"_",Table1[[#This Row],[PLATE]],"_org_",Table1[[#This Row],[DATE SAMPLE DELIVERY]]))</f>
        <v/>
      </c>
      <c r="S373" s="102" t="str">
        <f>IF(Table1[[#This Row],[DATE SAMPLE DELIVERY]]="","",(CONCATENATE(20,LEFT(Table1[[#This Row],[DATE SAMPLE DELIVERY]],2),"-",MID(Table1[[#This Row],[DATE SAMPLE DELIVERY]],3,2),"-",RIGHT(Table1[[#This Row],[DATE SAMPLE DELIVERY]],2))))</f>
        <v/>
      </c>
      <c r="T373" s="106" t="s">
        <v>206</v>
      </c>
      <c r="U373" s="127"/>
      <c r="V373" s="100"/>
      <c r="W373" s="127"/>
      <c r="X373" s="127"/>
      <c r="Y373" s="127"/>
      <c r="Z373" s="100"/>
      <c r="AA373" s="101"/>
      <c r="AB373" s="127"/>
      <c r="AC373" s="130"/>
      <c r="AD373" s="100"/>
      <c r="AE373" s="127"/>
      <c r="AF373" s="127"/>
      <c r="AG373" s="127"/>
      <c r="AH373" s="127"/>
      <c r="AI373" s="6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row>
    <row r="374" spans="1:60" s="106" customFormat="1" ht="15">
      <c r="A374" s="59" t="str">
        <f>IF(Table1[[#This Row],[SAMPLE ID]]="","",CONCATENATE('Sample information'!B$16," #",RIGHT(Table1[[#This Row],[PLATE]],LEN(Table1[[#This Row],[PLATE]])-2)," ",Table1[[#This Row],[DATE SAMPLE DELIVERY]]))</f>
        <v/>
      </c>
      <c r="B374" s="59" t="str">
        <f>IF(Table1[[#This Row],[SAMPLE ID]]="","",CONCATENATE('Sample information'!B$16,"-",Table1[[#This Row],[SAMPLE ID]]))</f>
        <v/>
      </c>
      <c r="C374" s="29" t="s">
        <v>115</v>
      </c>
      <c r="D374" s="106" t="s">
        <v>150</v>
      </c>
      <c r="E374" s="28"/>
      <c r="F374" s="28"/>
      <c r="G374" s="28"/>
      <c r="H374" s="19"/>
      <c r="I374" s="28"/>
      <c r="J374" s="28"/>
      <c r="K374" s="17">
        <v>0</v>
      </c>
      <c r="L374" s="17">
        <v>0</v>
      </c>
      <c r="M374" s="127"/>
      <c r="N374" s="127" t="str">
        <f>IF(Table1[[#This Row],[SAMPLE ID]]="","",Table1[[#This Row],[VOLUME]])</f>
        <v/>
      </c>
      <c r="O374" s="127" t="str">
        <f>IF(Table1[[#This Row],[SAMPLE ID]]="","",Table1[[#This Row],[CONCENTRATION]]*Table1[[#This Row],[VOLUME]])</f>
        <v/>
      </c>
      <c r="P374" s="127" t="s">
        <v>381</v>
      </c>
      <c r="Q374" s="128" t="s">
        <v>22</v>
      </c>
      <c r="R374" s="127" t="str">
        <f>IF(Table1[[#This Row],[SAMPLE ID]]="","",CONCATENATE('Sample information'!$B$16,"_",Table1[[#This Row],[PLATE]],"_org_",Table1[[#This Row],[DATE SAMPLE DELIVERY]]))</f>
        <v/>
      </c>
      <c r="S374" s="102" t="str">
        <f>IF(Table1[[#This Row],[DATE SAMPLE DELIVERY]]="","",(CONCATENATE(20,LEFT(Table1[[#This Row],[DATE SAMPLE DELIVERY]],2),"-",MID(Table1[[#This Row],[DATE SAMPLE DELIVERY]],3,2),"-",RIGHT(Table1[[#This Row],[DATE SAMPLE DELIVERY]],2))))</f>
        <v/>
      </c>
      <c r="T374" s="106" t="s">
        <v>206</v>
      </c>
      <c r="U374" s="127"/>
      <c r="V374" s="100"/>
      <c r="W374" s="127"/>
      <c r="X374" s="127"/>
      <c r="Y374" s="127"/>
      <c r="Z374" s="100"/>
      <c r="AA374" s="101"/>
      <c r="AB374" s="127"/>
      <c r="AC374" s="130"/>
      <c r="AD374" s="100"/>
      <c r="AE374" s="127"/>
      <c r="AF374" s="127"/>
      <c r="AG374" s="127"/>
      <c r="AH374" s="127"/>
      <c r="AI374" s="6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row>
    <row r="375" spans="1:60" s="106" customFormat="1" ht="15">
      <c r="A375" s="59" t="str">
        <f>IF(Table1[[#This Row],[SAMPLE ID]]="","",CONCATENATE('Sample information'!B$16," #",RIGHT(Table1[[#This Row],[PLATE]],LEN(Table1[[#This Row],[PLATE]])-2)," ",Table1[[#This Row],[DATE SAMPLE DELIVERY]]))</f>
        <v/>
      </c>
      <c r="B375" s="59" t="str">
        <f>IF(Table1[[#This Row],[SAMPLE ID]]="","",CONCATENATE('Sample information'!B$16,"-",Table1[[#This Row],[SAMPLE ID]]))</f>
        <v/>
      </c>
      <c r="C375" s="29" t="s">
        <v>116</v>
      </c>
      <c r="D375" s="106" t="s">
        <v>150</v>
      </c>
      <c r="E375" s="28"/>
      <c r="F375" s="28"/>
      <c r="G375" s="28"/>
      <c r="H375" s="19"/>
      <c r="I375" s="28"/>
      <c r="J375" s="28"/>
      <c r="K375" s="17">
        <v>0</v>
      </c>
      <c r="L375" s="17">
        <v>0</v>
      </c>
      <c r="M375" s="127"/>
      <c r="N375" s="127" t="str">
        <f>IF(Table1[[#This Row],[SAMPLE ID]]="","",Table1[[#This Row],[VOLUME]])</f>
        <v/>
      </c>
      <c r="O375" s="127" t="str">
        <f>IF(Table1[[#This Row],[SAMPLE ID]]="","",Table1[[#This Row],[CONCENTRATION]]*Table1[[#This Row],[VOLUME]])</f>
        <v/>
      </c>
      <c r="P375" s="127" t="s">
        <v>381</v>
      </c>
      <c r="Q375" s="128" t="s">
        <v>22</v>
      </c>
      <c r="R375" s="127" t="str">
        <f>IF(Table1[[#This Row],[SAMPLE ID]]="","",CONCATENATE('Sample information'!$B$16,"_",Table1[[#This Row],[PLATE]],"_org_",Table1[[#This Row],[DATE SAMPLE DELIVERY]]))</f>
        <v/>
      </c>
      <c r="S375" s="102" t="str">
        <f>IF(Table1[[#This Row],[DATE SAMPLE DELIVERY]]="","",(CONCATENATE(20,LEFT(Table1[[#This Row],[DATE SAMPLE DELIVERY]],2),"-",MID(Table1[[#This Row],[DATE SAMPLE DELIVERY]],3,2),"-",RIGHT(Table1[[#This Row],[DATE SAMPLE DELIVERY]],2))))</f>
        <v/>
      </c>
      <c r="T375" s="106" t="s">
        <v>206</v>
      </c>
      <c r="U375" s="127"/>
      <c r="V375" s="100"/>
      <c r="W375" s="127"/>
      <c r="X375" s="127"/>
      <c r="Y375" s="127"/>
      <c r="Z375" s="100"/>
      <c r="AA375" s="101"/>
      <c r="AB375" s="127"/>
      <c r="AC375" s="130"/>
      <c r="AD375" s="100"/>
      <c r="AE375" s="127"/>
      <c r="AF375" s="127"/>
      <c r="AG375" s="127"/>
      <c r="AH375" s="127"/>
      <c r="AI375" s="6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row>
    <row r="376" spans="1:60" s="106" customFormat="1" ht="15">
      <c r="A376" s="59" t="str">
        <f>IF(Table1[[#This Row],[SAMPLE ID]]="","",CONCATENATE('Sample information'!B$16," #",RIGHT(Table1[[#This Row],[PLATE]],LEN(Table1[[#This Row],[PLATE]])-2)," ",Table1[[#This Row],[DATE SAMPLE DELIVERY]]))</f>
        <v/>
      </c>
      <c r="B376" s="59" t="str">
        <f>IF(Table1[[#This Row],[SAMPLE ID]]="","",CONCATENATE('Sample information'!B$16,"-",Table1[[#This Row],[SAMPLE ID]]))</f>
        <v/>
      </c>
      <c r="C376" s="29" t="s">
        <v>117</v>
      </c>
      <c r="D376" s="106" t="s">
        <v>150</v>
      </c>
      <c r="E376" s="28"/>
      <c r="F376" s="28"/>
      <c r="G376" s="28"/>
      <c r="H376" s="19"/>
      <c r="I376" s="28"/>
      <c r="J376" s="28"/>
      <c r="K376" s="17">
        <v>0</v>
      </c>
      <c r="L376" s="17">
        <v>0</v>
      </c>
      <c r="M376" s="127"/>
      <c r="N376" s="127" t="str">
        <f>IF(Table1[[#This Row],[SAMPLE ID]]="","",Table1[[#This Row],[VOLUME]])</f>
        <v/>
      </c>
      <c r="O376" s="127" t="str">
        <f>IF(Table1[[#This Row],[SAMPLE ID]]="","",Table1[[#This Row],[CONCENTRATION]]*Table1[[#This Row],[VOLUME]])</f>
        <v/>
      </c>
      <c r="P376" s="127" t="s">
        <v>381</v>
      </c>
      <c r="Q376" s="128" t="s">
        <v>22</v>
      </c>
      <c r="R376" s="127" t="str">
        <f>IF(Table1[[#This Row],[SAMPLE ID]]="","",CONCATENATE('Sample information'!$B$16,"_",Table1[[#This Row],[PLATE]],"_org_",Table1[[#This Row],[DATE SAMPLE DELIVERY]]))</f>
        <v/>
      </c>
      <c r="S376" s="102" t="str">
        <f>IF(Table1[[#This Row],[DATE SAMPLE DELIVERY]]="","",(CONCATENATE(20,LEFT(Table1[[#This Row],[DATE SAMPLE DELIVERY]],2),"-",MID(Table1[[#This Row],[DATE SAMPLE DELIVERY]],3,2),"-",RIGHT(Table1[[#This Row],[DATE SAMPLE DELIVERY]],2))))</f>
        <v/>
      </c>
      <c r="T376" s="106" t="s">
        <v>206</v>
      </c>
      <c r="U376" s="127"/>
      <c r="V376" s="100"/>
      <c r="W376" s="127"/>
      <c r="X376" s="127"/>
      <c r="Y376" s="127"/>
      <c r="Z376" s="100"/>
      <c r="AA376" s="101"/>
      <c r="AB376" s="127"/>
      <c r="AC376" s="130"/>
      <c r="AD376" s="100"/>
      <c r="AE376" s="127"/>
      <c r="AF376" s="127"/>
      <c r="AG376" s="127"/>
      <c r="AH376" s="127"/>
      <c r="AI376" s="6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row>
    <row r="377" spans="1:60" s="106" customFormat="1" ht="15">
      <c r="A377" s="59" t="str">
        <f>IF(Table1[[#This Row],[SAMPLE ID]]="","",CONCATENATE('Sample information'!B$16," #",RIGHT(Table1[[#This Row],[PLATE]],LEN(Table1[[#This Row],[PLATE]])-2)," ",Table1[[#This Row],[DATE SAMPLE DELIVERY]]))</f>
        <v/>
      </c>
      <c r="B377" s="59" t="str">
        <f>IF(Table1[[#This Row],[SAMPLE ID]]="","",CONCATENATE('Sample information'!B$16,"-",Table1[[#This Row],[SAMPLE ID]]))</f>
        <v/>
      </c>
      <c r="C377" s="29" t="s">
        <v>118</v>
      </c>
      <c r="D377" s="106" t="s">
        <v>150</v>
      </c>
      <c r="E377" s="28"/>
      <c r="F377" s="28"/>
      <c r="G377" s="28"/>
      <c r="H377" s="19"/>
      <c r="I377" s="28"/>
      <c r="J377" s="28"/>
      <c r="K377" s="17">
        <v>0</v>
      </c>
      <c r="L377" s="17">
        <v>0</v>
      </c>
      <c r="M377" s="127"/>
      <c r="N377" s="127" t="str">
        <f>IF(Table1[[#This Row],[SAMPLE ID]]="","",Table1[[#This Row],[VOLUME]])</f>
        <v/>
      </c>
      <c r="O377" s="127" t="str">
        <f>IF(Table1[[#This Row],[SAMPLE ID]]="","",Table1[[#This Row],[CONCENTRATION]]*Table1[[#This Row],[VOLUME]])</f>
        <v/>
      </c>
      <c r="P377" s="127" t="s">
        <v>381</v>
      </c>
      <c r="Q377" s="128" t="s">
        <v>22</v>
      </c>
      <c r="R377" s="127" t="str">
        <f>IF(Table1[[#This Row],[SAMPLE ID]]="","",CONCATENATE('Sample information'!$B$16,"_",Table1[[#This Row],[PLATE]],"_org_",Table1[[#This Row],[DATE SAMPLE DELIVERY]]))</f>
        <v/>
      </c>
      <c r="S377" s="102" t="str">
        <f>IF(Table1[[#This Row],[DATE SAMPLE DELIVERY]]="","",(CONCATENATE(20,LEFT(Table1[[#This Row],[DATE SAMPLE DELIVERY]],2),"-",MID(Table1[[#This Row],[DATE SAMPLE DELIVERY]],3,2),"-",RIGHT(Table1[[#This Row],[DATE SAMPLE DELIVERY]],2))))</f>
        <v/>
      </c>
      <c r="T377" s="106" t="s">
        <v>206</v>
      </c>
      <c r="U377" s="127"/>
      <c r="V377" s="100"/>
      <c r="W377" s="127"/>
      <c r="X377" s="127"/>
      <c r="Y377" s="127"/>
      <c r="Z377" s="100"/>
      <c r="AA377" s="101"/>
      <c r="AB377" s="127"/>
      <c r="AC377" s="130"/>
      <c r="AD377" s="100"/>
      <c r="AE377" s="127"/>
      <c r="AF377" s="127"/>
      <c r="AG377" s="127"/>
      <c r="AH377" s="127"/>
      <c r="AI377" s="6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row>
    <row r="378" spans="1:60" s="106" customFormat="1" ht="15">
      <c r="A378" s="59" t="str">
        <f>IF(Table1[[#This Row],[SAMPLE ID]]="","",CONCATENATE('Sample information'!B$16," #",RIGHT(Table1[[#This Row],[PLATE]],LEN(Table1[[#This Row],[PLATE]])-2)," ",Table1[[#This Row],[DATE SAMPLE DELIVERY]]))</f>
        <v/>
      </c>
      <c r="B378" s="59" t="str">
        <f>IF(Table1[[#This Row],[SAMPLE ID]]="","",CONCATENATE('Sample information'!B$16,"-",Table1[[#This Row],[SAMPLE ID]]))</f>
        <v/>
      </c>
      <c r="C378" s="29" t="s">
        <v>119</v>
      </c>
      <c r="D378" s="106" t="s">
        <v>150</v>
      </c>
      <c r="E378" s="28"/>
      <c r="F378" s="28"/>
      <c r="G378" s="28"/>
      <c r="H378" s="19"/>
      <c r="I378" s="28"/>
      <c r="J378" s="28"/>
      <c r="K378" s="17">
        <v>0</v>
      </c>
      <c r="L378" s="17">
        <v>0</v>
      </c>
      <c r="M378" s="127"/>
      <c r="N378" s="127" t="str">
        <f>IF(Table1[[#This Row],[SAMPLE ID]]="","",Table1[[#This Row],[VOLUME]])</f>
        <v/>
      </c>
      <c r="O378" s="127" t="str">
        <f>IF(Table1[[#This Row],[SAMPLE ID]]="","",Table1[[#This Row],[CONCENTRATION]]*Table1[[#This Row],[VOLUME]])</f>
        <v/>
      </c>
      <c r="P378" s="127" t="s">
        <v>381</v>
      </c>
      <c r="Q378" s="128" t="s">
        <v>22</v>
      </c>
      <c r="R378" s="127" t="str">
        <f>IF(Table1[[#This Row],[SAMPLE ID]]="","",CONCATENATE('Sample information'!$B$16,"_",Table1[[#This Row],[PLATE]],"_org_",Table1[[#This Row],[DATE SAMPLE DELIVERY]]))</f>
        <v/>
      </c>
      <c r="S378" s="102" t="str">
        <f>IF(Table1[[#This Row],[DATE SAMPLE DELIVERY]]="","",(CONCATENATE(20,LEFT(Table1[[#This Row],[DATE SAMPLE DELIVERY]],2),"-",MID(Table1[[#This Row],[DATE SAMPLE DELIVERY]],3,2),"-",RIGHT(Table1[[#This Row],[DATE SAMPLE DELIVERY]],2))))</f>
        <v/>
      </c>
      <c r="T378" s="106" t="s">
        <v>206</v>
      </c>
      <c r="U378" s="127"/>
      <c r="V378" s="100"/>
      <c r="W378" s="127"/>
      <c r="X378" s="127"/>
      <c r="Y378" s="127"/>
      <c r="Z378" s="100"/>
      <c r="AA378" s="101"/>
      <c r="AB378" s="127"/>
      <c r="AC378" s="130"/>
      <c r="AD378" s="100"/>
      <c r="AE378" s="127"/>
      <c r="AF378" s="127"/>
      <c r="AG378" s="127"/>
      <c r="AH378" s="127"/>
      <c r="AI378" s="6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row>
    <row r="379" spans="1:60" s="106" customFormat="1" ht="15">
      <c r="A379" s="59" t="str">
        <f>IF(Table1[[#This Row],[SAMPLE ID]]="","",CONCATENATE('Sample information'!B$16," #",RIGHT(Table1[[#This Row],[PLATE]],LEN(Table1[[#This Row],[PLATE]])-2)," ",Table1[[#This Row],[DATE SAMPLE DELIVERY]]))</f>
        <v/>
      </c>
      <c r="B379" s="59" t="str">
        <f>IF(Table1[[#This Row],[SAMPLE ID]]="","",CONCATENATE('Sample information'!B$16,"-",Table1[[#This Row],[SAMPLE ID]]))</f>
        <v/>
      </c>
      <c r="C379" s="29" t="s">
        <v>120</v>
      </c>
      <c r="D379" s="106" t="s">
        <v>150</v>
      </c>
      <c r="E379" s="28"/>
      <c r="F379" s="28"/>
      <c r="G379" s="28"/>
      <c r="H379" s="19"/>
      <c r="I379" s="28"/>
      <c r="J379" s="28"/>
      <c r="K379" s="17">
        <v>0</v>
      </c>
      <c r="L379" s="17">
        <v>0</v>
      </c>
      <c r="M379" s="127"/>
      <c r="N379" s="127" t="str">
        <f>IF(Table1[[#This Row],[SAMPLE ID]]="","",Table1[[#This Row],[VOLUME]])</f>
        <v/>
      </c>
      <c r="O379" s="127" t="str">
        <f>IF(Table1[[#This Row],[SAMPLE ID]]="","",Table1[[#This Row],[CONCENTRATION]]*Table1[[#This Row],[VOLUME]])</f>
        <v/>
      </c>
      <c r="P379" s="127" t="s">
        <v>381</v>
      </c>
      <c r="Q379" s="128" t="s">
        <v>22</v>
      </c>
      <c r="R379" s="127" t="str">
        <f>IF(Table1[[#This Row],[SAMPLE ID]]="","",CONCATENATE('Sample information'!$B$16,"_",Table1[[#This Row],[PLATE]],"_org_",Table1[[#This Row],[DATE SAMPLE DELIVERY]]))</f>
        <v/>
      </c>
      <c r="S379" s="102" t="str">
        <f>IF(Table1[[#This Row],[DATE SAMPLE DELIVERY]]="","",(CONCATENATE(20,LEFT(Table1[[#This Row],[DATE SAMPLE DELIVERY]],2),"-",MID(Table1[[#This Row],[DATE SAMPLE DELIVERY]],3,2),"-",RIGHT(Table1[[#This Row],[DATE SAMPLE DELIVERY]],2))))</f>
        <v/>
      </c>
      <c r="T379" s="106" t="s">
        <v>206</v>
      </c>
      <c r="U379" s="127"/>
      <c r="V379" s="100"/>
      <c r="W379" s="127"/>
      <c r="X379" s="127"/>
      <c r="Y379" s="127"/>
      <c r="Z379" s="100"/>
      <c r="AA379" s="101"/>
      <c r="AB379" s="127"/>
      <c r="AC379" s="130"/>
      <c r="AD379" s="100"/>
      <c r="AE379" s="127"/>
      <c r="AF379" s="127"/>
      <c r="AG379" s="127"/>
      <c r="AH379" s="127"/>
      <c r="AI379" s="6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row>
    <row r="380" spans="1:60" s="106" customFormat="1" ht="15">
      <c r="A380" s="59" t="str">
        <f>IF(Table1[[#This Row],[SAMPLE ID]]="","",CONCATENATE('Sample information'!B$16," #",RIGHT(Table1[[#This Row],[PLATE]],LEN(Table1[[#This Row],[PLATE]])-2)," ",Table1[[#This Row],[DATE SAMPLE DELIVERY]]))</f>
        <v/>
      </c>
      <c r="B380" s="59" t="str">
        <f>IF(Table1[[#This Row],[SAMPLE ID]]="","",CONCATENATE('Sample information'!B$16,"-",Table1[[#This Row],[SAMPLE ID]]))</f>
        <v/>
      </c>
      <c r="C380" s="29" t="s">
        <v>121</v>
      </c>
      <c r="D380" s="106" t="s">
        <v>150</v>
      </c>
      <c r="E380" s="28"/>
      <c r="F380" s="28"/>
      <c r="G380" s="28"/>
      <c r="H380" s="19"/>
      <c r="I380" s="28"/>
      <c r="J380" s="28"/>
      <c r="K380" s="17">
        <v>0</v>
      </c>
      <c r="L380" s="17">
        <v>0</v>
      </c>
      <c r="M380" s="127"/>
      <c r="N380" s="127" t="str">
        <f>IF(Table1[[#This Row],[SAMPLE ID]]="","",Table1[[#This Row],[VOLUME]])</f>
        <v/>
      </c>
      <c r="O380" s="127" t="str">
        <f>IF(Table1[[#This Row],[SAMPLE ID]]="","",Table1[[#This Row],[CONCENTRATION]]*Table1[[#This Row],[VOLUME]])</f>
        <v/>
      </c>
      <c r="P380" s="127" t="s">
        <v>381</v>
      </c>
      <c r="Q380" s="128" t="s">
        <v>22</v>
      </c>
      <c r="R380" s="127" t="str">
        <f>IF(Table1[[#This Row],[SAMPLE ID]]="","",CONCATENATE('Sample information'!$B$16,"_",Table1[[#This Row],[PLATE]],"_org_",Table1[[#This Row],[DATE SAMPLE DELIVERY]]))</f>
        <v/>
      </c>
      <c r="S380" s="102" t="str">
        <f>IF(Table1[[#This Row],[DATE SAMPLE DELIVERY]]="","",(CONCATENATE(20,LEFT(Table1[[#This Row],[DATE SAMPLE DELIVERY]],2),"-",MID(Table1[[#This Row],[DATE SAMPLE DELIVERY]],3,2),"-",RIGHT(Table1[[#This Row],[DATE SAMPLE DELIVERY]],2))))</f>
        <v/>
      </c>
      <c r="T380" s="106" t="s">
        <v>206</v>
      </c>
      <c r="U380" s="127"/>
      <c r="V380" s="100"/>
      <c r="W380" s="127"/>
      <c r="X380" s="127"/>
      <c r="Y380" s="127"/>
      <c r="Z380" s="100"/>
      <c r="AA380" s="101"/>
      <c r="AB380" s="127"/>
      <c r="AC380" s="130"/>
      <c r="AD380" s="100"/>
      <c r="AE380" s="127"/>
      <c r="AF380" s="127"/>
      <c r="AG380" s="127"/>
      <c r="AH380" s="127"/>
      <c r="AI380" s="6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row>
    <row r="381" spans="1:60" s="106" customFormat="1" ht="15">
      <c r="A381" s="59" t="str">
        <f>IF(Table1[[#This Row],[SAMPLE ID]]="","",CONCATENATE('Sample information'!B$16," #",RIGHT(Table1[[#This Row],[PLATE]],LEN(Table1[[#This Row],[PLATE]])-2)," ",Table1[[#This Row],[DATE SAMPLE DELIVERY]]))</f>
        <v/>
      </c>
      <c r="B381" s="59" t="str">
        <f>IF(Table1[[#This Row],[SAMPLE ID]]="","",CONCATENATE('Sample information'!B$16,"-",Table1[[#This Row],[SAMPLE ID]]))</f>
        <v/>
      </c>
      <c r="C381" s="29" t="s">
        <v>122</v>
      </c>
      <c r="D381" s="106" t="s">
        <v>150</v>
      </c>
      <c r="E381" s="28"/>
      <c r="F381" s="28"/>
      <c r="G381" s="28"/>
      <c r="H381" s="19"/>
      <c r="I381" s="28"/>
      <c r="J381" s="28"/>
      <c r="K381" s="17">
        <v>0</v>
      </c>
      <c r="L381" s="17">
        <v>0</v>
      </c>
      <c r="M381" s="127"/>
      <c r="N381" s="127" t="str">
        <f>IF(Table1[[#This Row],[SAMPLE ID]]="","",Table1[[#This Row],[VOLUME]])</f>
        <v/>
      </c>
      <c r="O381" s="127" t="str">
        <f>IF(Table1[[#This Row],[SAMPLE ID]]="","",Table1[[#This Row],[CONCENTRATION]]*Table1[[#This Row],[VOLUME]])</f>
        <v/>
      </c>
      <c r="P381" s="127" t="s">
        <v>381</v>
      </c>
      <c r="Q381" s="128" t="s">
        <v>22</v>
      </c>
      <c r="R381" s="127" t="str">
        <f>IF(Table1[[#This Row],[SAMPLE ID]]="","",CONCATENATE('Sample information'!$B$16,"_",Table1[[#This Row],[PLATE]],"_org_",Table1[[#This Row],[DATE SAMPLE DELIVERY]]))</f>
        <v/>
      </c>
      <c r="S381" s="102" t="str">
        <f>IF(Table1[[#This Row],[DATE SAMPLE DELIVERY]]="","",(CONCATENATE(20,LEFT(Table1[[#This Row],[DATE SAMPLE DELIVERY]],2),"-",MID(Table1[[#This Row],[DATE SAMPLE DELIVERY]],3,2),"-",RIGHT(Table1[[#This Row],[DATE SAMPLE DELIVERY]],2))))</f>
        <v/>
      </c>
      <c r="T381" s="106" t="s">
        <v>206</v>
      </c>
      <c r="U381" s="127"/>
      <c r="V381" s="100"/>
      <c r="W381" s="127"/>
      <c r="X381" s="127"/>
      <c r="Y381" s="127"/>
      <c r="Z381" s="100"/>
      <c r="AA381" s="101"/>
      <c r="AB381" s="127"/>
      <c r="AC381" s="130"/>
      <c r="AD381" s="100"/>
      <c r="AE381" s="127"/>
      <c r="AF381" s="127"/>
      <c r="AG381" s="127"/>
      <c r="AH381" s="127"/>
      <c r="AI381" s="6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row>
    <row r="382" spans="1:60" s="106" customFormat="1" ht="15">
      <c r="A382" s="59" t="str">
        <f>IF(Table1[[#This Row],[SAMPLE ID]]="","",CONCATENATE('Sample information'!B$16," #",RIGHT(Table1[[#This Row],[PLATE]],LEN(Table1[[#This Row],[PLATE]])-2)," ",Table1[[#This Row],[DATE SAMPLE DELIVERY]]))</f>
        <v/>
      </c>
      <c r="B382" s="59" t="str">
        <f>IF(Table1[[#This Row],[SAMPLE ID]]="","",CONCATENATE('Sample information'!B$16,"-",Table1[[#This Row],[SAMPLE ID]]))</f>
        <v/>
      </c>
      <c r="C382" s="29" t="s">
        <v>123</v>
      </c>
      <c r="D382" s="106" t="s">
        <v>150</v>
      </c>
      <c r="E382" s="28"/>
      <c r="F382" s="28"/>
      <c r="G382" s="28"/>
      <c r="H382" s="19"/>
      <c r="I382" s="28"/>
      <c r="J382" s="28"/>
      <c r="K382" s="17">
        <v>0</v>
      </c>
      <c r="L382" s="17">
        <v>0</v>
      </c>
      <c r="M382" s="127"/>
      <c r="N382" s="127" t="str">
        <f>IF(Table1[[#This Row],[SAMPLE ID]]="","",Table1[[#This Row],[VOLUME]])</f>
        <v/>
      </c>
      <c r="O382" s="127" t="str">
        <f>IF(Table1[[#This Row],[SAMPLE ID]]="","",Table1[[#This Row],[CONCENTRATION]]*Table1[[#This Row],[VOLUME]])</f>
        <v/>
      </c>
      <c r="P382" s="127" t="s">
        <v>381</v>
      </c>
      <c r="Q382" s="128" t="s">
        <v>22</v>
      </c>
      <c r="R382" s="127" t="str">
        <f>IF(Table1[[#This Row],[SAMPLE ID]]="","",CONCATENATE('Sample information'!$B$16,"_",Table1[[#This Row],[PLATE]],"_org_",Table1[[#This Row],[DATE SAMPLE DELIVERY]]))</f>
        <v/>
      </c>
      <c r="S382" s="102" t="str">
        <f>IF(Table1[[#This Row],[DATE SAMPLE DELIVERY]]="","",(CONCATENATE(20,LEFT(Table1[[#This Row],[DATE SAMPLE DELIVERY]],2),"-",MID(Table1[[#This Row],[DATE SAMPLE DELIVERY]],3,2),"-",RIGHT(Table1[[#This Row],[DATE SAMPLE DELIVERY]],2))))</f>
        <v/>
      </c>
      <c r="T382" s="106" t="s">
        <v>206</v>
      </c>
      <c r="U382" s="127"/>
      <c r="V382" s="100"/>
      <c r="W382" s="127"/>
      <c r="X382" s="127"/>
      <c r="Y382" s="127"/>
      <c r="Z382" s="100"/>
      <c r="AA382" s="101"/>
      <c r="AB382" s="127"/>
      <c r="AC382" s="130"/>
      <c r="AD382" s="100"/>
      <c r="AE382" s="127"/>
      <c r="AF382" s="127"/>
      <c r="AG382" s="127"/>
      <c r="AH382" s="127"/>
      <c r="AI382" s="6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row>
    <row r="383" spans="1:60" s="106" customFormat="1" ht="15">
      <c r="A383" s="59" t="str">
        <f>IF(Table1[[#This Row],[SAMPLE ID]]="","",CONCATENATE('Sample information'!B$16," #",RIGHT(Table1[[#This Row],[PLATE]],LEN(Table1[[#This Row],[PLATE]])-2)," ",Table1[[#This Row],[DATE SAMPLE DELIVERY]]))</f>
        <v/>
      </c>
      <c r="B383" s="59" t="str">
        <f>IF(Table1[[#This Row],[SAMPLE ID]]="","",CONCATENATE('Sample information'!B$16,"-",Table1[[#This Row],[SAMPLE ID]]))</f>
        <v/>
      </c>
      <c r="C383" s="29" t="s">
        <v>124</v>
      </c>
      <c r="D383" s="106" t="s">
        <v>150</v>
      </c>
      <c r="E383" s="28"/>
      <c r="F383" s="28"/>
      <c r="G383" s="28"/>
      <c r="H383" s="19"/>
      <c r="I383" s="28"/>
      <c r="J383" s="28"/>
      <c r="K383" s="17">
        <v>0</v>
      </c>
      <c r="L383" s="17">
        <v>0</v>
      </c>
      <c r="M383" s="127"/>
      <c r="N383" s="127" t="str">
        <f>IF(Table1[[#This Row],[SAMPLE ID]]="","",Table1[[#This Row],[VOLUME]])</f>
        <v/>
      </c>
      <c r="O383" s="127" t="str">
        <f>IF(Table1[[#This Row],[SAMPLE ID]]="","",Table1[[#This Row],[CONCENTRATION]]*Table1[[#This Row],[VOLUME]])</f>
        <v/>
      </c>
      <c r="P383" s="127" t="s">
        <v>381</v>
      </c>
      <c r="Q383" s="128" t="s">
        <v>22</v>
      </c>
      <c r="R383" s="127" t="str">
        <f>IF(Table1[[#This Row],[SAMPLE ID]]="","",CONCATENATE('Sample information'!$B$16,"_",Table1[[#This Row],[PLATE]],"_org_",Table1[[#This Row],[DATE SAMPLE DELIVERY]]))</f>
        <v/>
      </c>
      <c r="S383" s="102" t="str">
        <f>IF(Table1[[#This Row],[DATE SAMPLE DELIVERY]]="","",(CONCATENATE(20,LEFT(Table1[[#This Row],[DATE SAMPLE DELIVERY]],2),"-",MID(Table1[[#This Row],[DATE SAMPLE DELIVERY]],3,2),"-",RIGHT(Table1[[#This Row],[DATE SAMPLE DELIVERY]],2))))</f>
        <v/>
      </c>
      <c r="T383" s="106" t="s">
        <v>206</v>
      </c>
      <c r="U383" s="127"/>
      <c r="V383" s="100"/>
      <c r="W383" s="127"/>
      <c r="X383" s="127"/>
      <c r="Y383" s="127"/>
      <c r="Z383" s="100"/>
      <c r="AA383" s="101"/>
      <c r="AB383" s="127"/>
      <c r="AC383" s="130"/>
      <c r="AD383" s="100"/>
      <c r="AE383" s="127"/>
      <c r="AF383" s="127"/>
      <c r="AG383" s="127"/>
      <c r="AH383" s="127"/>
      <c r="AI383" s="6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row>
    <row r="384" spans="1:60" s="106" customFormat="1" ht="15">
      <c r="A384" s="59" t="str">
        <f>IF(Table1[[#This Row],[SAMPLE ID]]="","",CONCATENATE('Sample information'!B$16," #",RIGHT(Table1[[#This Row],[PLATE]],LEN(Table1[[#This Row],[PLATE]])-2)," ",Table1[[#This Row],[DATE SAMPLE DELIVERY]]))</f>
        <v/>
      </c>
      <c r="B384" s="59" t="str">
        <f>IF(Table1[[#This Row],[SAMPLE ID]]="","",CONCATENATE('Sample information'!B$16,"-",Table1[[#This Row],[SAMPLE ID]]))</f>
        <v/>
      </c>
      <c r="C384" s="29" t="s">
        <v>125</v>
      </c>
      <c r="D384" s="106" t="s">
        <v>150</v>
      </c>
      <c r="E384" s="28"/>
      <c r="F384" s="28"/>
      <c r="G384" s="28"/>
      <c r="H384" s="19"/>
      <c r="I384" s="28"/>
      <c r="J384" s="28"/>
      <c r="K384" s="17">
        <v>0</v>
      </c>
      <c r="L384" s="17">
        <v>0</v>
      </c>
      <c r="M384" s="127"/>
      <c r="N384" s="127" t="str">
        <f>IF(Table1[[#This Row],[SAMPLE ID]]="","",Table1[[#This Row],[VOLUME]])</f>
        <v/>
      </c>
      <c r="O384" s="127" t="str">
        <f>IF(Table1[[#This Row],[SAMPLE ID]]="","",Table1[[#This Row],[CONCENTRATION]]*Table1[[#This Row],[VOLUME]])</f>
        <v/>
      </c>
      <c r="P384" s="127" t="s">
        <v>381</v>
      </c>
      <c r="Q384" s="128" t="s">
        <v>22</v>
      </c>
      <c r="R384" s="127" t="str">
        <f>IF(Table1[[#This Row],[SAMPLE ID]]="","",CONCATENATE('Sample information'!$B$16,"_",Table1[[#This Row],[PLATE]],"_org_",Table1[[#This Row],[DATE SAMPLE DELIVERY]]))</f>
        <v/>
      </c>
      <c r="S384" s="102" t="str">
        <f>IF(Table1[[#This Row],[DATE SAMPLE DELIVERY]]="","",(CONCATENATE(20,LEFT(Table1[[#This Row],[DATE SAMPLE DELIVERY]],2),"-",MID(Table1[[#This Row],[DATE SAMPLE DELIVERY]],3,2),"-",RIGHT(Table1[[#This Row],[DATE SAMPLE DELIVERY]],2))))</f>
        <v/>
      </c>
      <c r="T384" s="106" t="s">
        <v>206</v>
      </c>
      <c r="U384" s="127"/>
      <c r="V384" s="100"/>
      <c r="W384" s="127"/>
      <c r="X384" s="127"/>
      <c r="Y384" s="127"/>
      <c r="Z384" s="100"/>
      <c r="AA384" s="101"/>
      <c r="AB384" s="127"/>
      <c r="AC384" s="130"/>
      <c r="AD384" s="100"/>
      <c r="AE384" s="127"/>
      <c r="AF384" s="127"/>
      <c r="AG384" s="127"/>
      <c r="AH384" s="127"/>
      <c r="AI384" s="6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row>
    <row r="385" spans="1:60" s="106" customFormat="1" ht="15">
      <c r="A385" s="59" t="str">
        <f>IF(Table1[[#This Row],[SAMPLE ID]]="","",CONCATENATE('Sample information'!B$16," #",RIGHT(Table1[[#This Row],[PLATE]],LEN(Table1[[#This Row],[PLATE]])-2)," ",Table1[[#This Row],[DATE SAMPLE DELIVERY]]))</f>
        <v/>
      </c>
      <c r="B385" s="59" t="str">
        <f>IF(Table1[[#This Row],[SAMPLE ID]]="","",CONCATENATE('Sample information'!B$16,"-",Table1[[#This Row],[SAMPLE ID]]))</f>
        <v/>
      </c>
      <c r="C385" s="29" t="s">
        <v>126</v>
      </c>
      <c r="D385" s="106" t="s">
        <v>150</v>
      </c>
      <c r="E385" s="28"/>
      <c r="F385" s="28"/>
      <c r="G385" s="28"/>
      <c r="H385" s="19"/>
      <c r="I385" s="28"/>
      <c r="J385" s="28"/>
      <c r="K385" s="17">
        <v>0</v>
      </c>
      <c r="L385" s="17">
        <v>0</v>
      </c>
      <c r="M385" s="127"/>
      <c r="N385" s="127" t="str">
        <f>IF(Table1[[#This Row],[SAMPLE ID]]="","",Table1[[#This Row],[VOLUME]])</f>
        <v/>
      </c>
      <c r="O385" s="127" t="str">
        <f>IF(Table1[[#This Row],[SAMPLE ID]]="","",Table1[[#This Row],[CONCENTRATION]]*Table1[[#This Row],[VOLUME]])</f>
        <v/>
      </c>
      <c r="P385" s="127" t="s">
        <v>381</v>
      </c>
      <c r="Q385" s="128" t="s">
        <v>22</v>
      </c>
      <c r="R385" s="127" t="str">
        <f>IF(Table1[[#This Row],[SAMPLE ID]]="","",CONCATENATE('Sample information'!$B$16,"_",Table1[[#This Row],[PLATE]],"_org_",Table1[[#This Row],[DATE SAMPLE DELIVERY]]))</f>
        <v/>
      </c>
      <c r="S385" s="102" t="str">
        <f>IF(Table1[[#This Row],[DATE SAMPLE DELIVERY]]="","",(CONCATENATE(20,LEFT(Table1[[#This Row],[DATE SAMPLE DELIVERY]],2),"-",MID(Table1[[#This Row],[DATE SAMPLE DELIVERY]],3,2),"-",RIGHT(Table1[[#This Row],[DATE SAMPLE DELIVERY]],2))))</f>
        <v/>
      </c>
      <c r="T385" s="106" t="s">
        <v>206</v>
      </c>
      <c r="U385" s="127"/>
      <c r="V385" s="100"/>
      <c r="W385" s="127"/>
      <c r="X385" s="127"/>
      <c r="Y385" s="127"/>
      <c r="Z385" s="100"/>
      <c r="AA385" s="101"/>
      <c r="AB385" s="127"/>
      <c r="AC385" s="130"/>
      <c r="AD385" s="100"/>
      <c r="AE385" s="127"/>
      <c r="AF385" s="127"/>
      <c r="AG385" s="127"/>
      <c r="AH385" s="127"/>
      <c r="AI385" s="6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row>
    <row r="386" spans="1:60" s="106" customFormat="1" ht="15">
      <c r="A386" s="59" t="str">
        <f>IF(Table1[[#This Row],[SAMPLE ID]]="","",CONCATENATE('Sample information'!B$16," #",RIGHT(Table1[[#This Row],[PLATE]],LEN(Table1[[#This Row],[PLATE]])-2)," ",Table1[[#This Row],[DATE SAMPLE DELIVERY]]))</f>
        <v/>
      </c>
      <c r="B386" s="59" t="str">
        <f>IF(Table1[[#This Row],[SAMPLE ID]]="","",CONCATENATE('Sample information'!B$16,"-",Table1[[#This Row],[SAMPLE ID]]))</f>
        <v/>
      </c>
      <c r="C386" s="29" t="s">
        <v>127</v>
      </c>
      <c r="D386" s="106" t="s">
        <v>150</v>
      </c>
      <c r="E386" s="28"/>
      <c r="F386" s="28"/>
      <c r="G386" s="28"/>
      <c r="H386" s="19"/>
      <c r="I386" s="28"/>
      <c r="J386" s="28"/>
      <c r="K386" s="17">
        <v>0</v>
      </c>
      <c r="L386" s="17">
        <v>0</v>
      </c>
      <c r="M386" s="127"/>
      <c r="N386" s="127" t="str">
        <f>IF(Table1[[#This Row],[SAMPLE ID]]="","",Table1[[#This Row],[VOLUME]])</f>
        <v/>
      </c>
      <c r="O386" s="127" t="str">
        <f>IF(Table1[[#This Row],[SAMPLE ID]]="","",Table1[[#This Row],[CONCENTRATION]]*Table1[[#This Row],[VOLUME]])</f>
        <v/>
      </c>
      <c r="P386" s="127" t="s">
        <v>381</v>
      </c>
      <c r="Q386" s="128" t="s">
        <v>22</v>
      </c>
      <c r="R386" s="127" t="str">
        <f>IF(Table1[[#This Row],[SAMPLE ID]]="","",CONCATENATE('Sample information'!$B$16,"_",Table1[[#This Row],[PLATE]],"_org_",Table1[[#This Row],[DATE SAMPLE DELIVERY]]))</f>
        <v/>
      </c>
      <c r="S386" s="102" t="str">
        <f>IF(Table1[[#This Row],[DATE SAMPLE DELIVERY]]="","",(CONCATENATE(20,LEFT(Table1[[#This Row],[DATE SAMPLE DELIVERY]],2),"-",MID(Table1[[#This Row],[DATE SAMPLE DELIVERY]],3,2),"-",RIGHT(Table1[[#This Row],[DATE SAMPLE DELIVERY]],2))))</f>
        <v/>
      </c>
      <c r="T386" s="106" t="s">
        <v>206</v>
      </c>
      <c r="U386" s="127"/>
      <c r="V386" s="100"/>
      <c r="W386" s="127"/>
      <c r="X386" s="127"/>
      <c r="Y386" s="127"/>
      <c r="Z386" s="100"/>
      <c r="AA386" s="101"/>
      <c r="AB386" s="127"/>
      <c r="AC386" s="130"/>
      <c r="AD386" s="100"/>
      <c r="AE386" s="127"/>
      <c r="AF386" s="127"/>
      <c r="AG386" s="127"/>
      <c r="AH386" s="127"/>
      <c r="AI386" s="6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row>
    <row r="387" spans="1:60" s="106" customFormat="1" ht="15">
      <c r="A387" s="59" t="str">
        <f>IF(Table1[[#This Row],[SAMPLE ID]]="","",CONCATENATE('Sample information'!B$16," #",RIGHT(Table1[[#This Row],[PLATE]],LEN(Table1[[#This Row],[PLATE]])-2)," ",Table1[[#This Row],[DATE SAMPLE DELIVERY]]))</f>
        <v/>
      </c>
      <c r="B387" s="59" t="str">
        <f>IF(Table1[[#This Row],[SAMPLE ID]]="","",CONCATENATE('Sample information'!B$16,"-",Table1[[#This Row],[SAMPLE ID]]))</f>
        <v/>
      </c>
      <c r="C387" s="29" t="s">
        <v>128</v>
      </c>
      <c r="D387" s="106" t="s">
        <v>150</v>
      </c>
      <c r="E387" s="28"/>
      <c r="F387" s="28"/>
      <c r="G387" s="28"/>
      <c r="H387" s="19"/>
      <c r="I387" s="28"/>
      <c r="J387" s="28"/>
      <c r="K387" s="17">
        <v>0</v>
      </c>
      <c r="L387" s="17">
        <v>0</v>
      </c>
      <c r="M387" s="127"/>
      <c r="N387" s="127" t="str">
        <f>IF(Table1[[#This Row],[SAMPLE ID]]="","",Table1[[#This Row],[VOLUME]])</f>
        <v/>
      </c>
      <c r="O387" s="127" t="str">
        <f>IF(Table1[[#This Row],[SAMPLE ID]]="","",Table1[[#This Row],[CONCENTRATION]]*Table1[[#This Row],[VOLUME]])</f>
        <v/>
      </c>
      <c r="P387" s="127" t="s">
        <v>381</v>
      </c>
      <c r="Q387" s="128" t="s">
        <v>22</v>
      </c>
      <c r="R387" s="127" t="str">
        <f>IF(Table1[[#This Row],[SAMPLE ID]]="","",CONCATENATE('Sample information'!$B$16,"_",Table1[[#This Row],[PLATE]],"_org_",Table1[[#This Row],[DATE SAMPLE DELIVERY]]))</f>
        <v/>
      </c>
      <c r="S387" s="102" t="str">
        <f>IF(Table1[[#This Row],[DATE SAMPLE DELIVERY]]="","",(CONCATENATE(20,LEFT(Table1[[#This Row],[DATE SAMPLE DELIVERY]],2),"-",MID(Table1[[#This Row],[DATE SAMPLE DELIVERY]],3,2),"-",RIGHT(Table1[[#This Row],[DATE SAMPLE DELIVERY]],2))))</f>
        <v/>
      </c>
      <c r="T387" s="106" t="s">
        <v>206</v>
      </c>
      <c r="U387" s="127"/>
      <c r="V387" s="100"/>
      <c r="W387" s="127"/>
      <c r="X387" s="127"/>
      <c r="Y387" s="127"/>
      <c r="Z387" s="100"/>
      <c r="AA387" s="101"/>
      <c r="AB387" s="127"/>
      <c r="AC387" s="130"/>
      <c r="AD387" s="100"/>
      <c r="AE387" s="127"/>
      <c r="AF387" s="127"/>
      <c r="AG387" s="127"/>
      <c r="AH387" s="127"/>
      <c r="AI387" s="6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row>
    <row r="388" spans="1:60" s="106" customFormat="1" ht="15">
      <c r="A388" s="59" t="str">
        <f>IF(Table1[[#This Row],[SAMPLE ID]]="","",CONCATENATE('Sample information'!B$16," #",RIGHT(Table1[[#This Row],[PLATE]],LEN(Table1[[#This Row],[PLATE]])-2)," ",Table1[[#This Row],[DATE SAMPLE DELIVERY]]))</f>
        <v/>
      </c>
      <c r="B388" s="59" t="str">
        <f>IF(Table1[[#This Row],[SAMPLE ID]]="","",CONCATENATE('Sample information'!B$16,"-",Table1[[#This Row],[SAMPLE ID]]))</f>
        <v/>
      </c>
      <c r="C388" s="29" t="s">
        <v>129</v>
      </c>
      <c r="D388" s="106" t="s">
        <v>150</v>
      </c>
      <c r="E388" s="28"/>
      <c r="F388" s="28"/>
      <c r="G388" s="28"/>
      <c r="H388" s="19"/>
      <c r="I388" s="28"/>
      <c r="J388" s="28"/>
      <c r="K388" s="17">
        <v>0</v>
      </c>
      <c r="L388" s="17">
        <v>0</v>
      </c>
      <c r="M388" s="127"/>
      <c r="N388" s="127" t="str">
        <f>IF(Table1[[#This Row],[SAMPLE ID]]="","",Table1[[#This Row],[VOLUME]])</f>
        <v/>
      </c>
      <c r="O388" s="127" t="str">
        <f>IF(Table1[[#This Row],[SAMPLE ID]]="","",Table1[[#This Row],[CONCENTRATION]]*Table1[[#This Row],[VOLUME]])</f>
        <v/>
      </c>
      <c r="P388" s="127" t="s">
        <v>381</v>
      </c>
      <c r="Q388" s="128" t="s">
        <v>22</v>
      </c>
      <c r="R388" s="127" t="str">
        <f>IF(Table1[[#This Row],[SAMPLE ID]]="","",CONCATENATE('Sample information'!$B$16,"_",Table1[[#This Row],[PLATE]],"_org_",Table1[[#This Row],[DATE SAMPLE DELIVERY]]))</f>
        <v/>
      </c>
      <c r="S388" s="102" t="str">
        <f>IF(Table1[[#This Row],[DATE SAMPLE DELIVERY]]="","",(CONCATENATE(20,LEFT(Table1[[#This Row],[DATE SAMPLE DELIVERY]],2),"-",MID(Table1[[#This Row],[DATE SAMPLE DELIVERY]],3,2),"-",RIGHT(Table1[[#This Row],[DATE SAMPLE DELIVERY]],2))))</f>
        <v/>
      </c>
      <c r="T388" s="106" t="s">
        <v>206</v>
      </c>
      <c r="U388" s="127"/>
      <c r="V388" s="100"/>
      <c r="W388" s="127"/>
      <c r="X388" s="127"/>
      <c r="Y388" s="127"/>
      <c r="Z388" s="100"/>
      <c r="AA388" s="101"/>
      <c r="AB388" s="127"/>
      <c r="AC388" s="130"/>
      <c r="AD388" s="100"/>
      <c r="AE388" s="127"/>
      <c r="AF388" s="127"/>
      <c r="AG388" s="127"/>
      <c r="AH388" s="127"/>
      <c r="AI388" s="6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row>
    <row r="389" spans="1:60" s="106" customFormat="1" ht="15">
      <c r="A389" s="59" t="str">
        <f>IF(Table1[[#This Row],[SAMPLE ID]]="","",CONCATENATE('Sample information'!B$16," #",RIGHT(Table1[[#This Row],[PLATE]],LEN(Table1[[#This Row],[PLATE]])-2)," ",Table1[[#This Row],[DATE SAMPLE DELIVERY]]))</f>
        <v/>
      </c>
      <c r="B389" s="59" t="str">
        <f>IF(Table1[[#This Row],[SAMPLE ID]]="","",CONCATENATE('Sample information'!B$16,"-",Table1[[#This Row],[SAMPLE ID]]))</f>
        <v/>
      </c>
      <c r="C389" s="29" t="s">
        <v>130</v>
      </c>
      <c r="D389" s="106" t="s">
        <v>150</v>
      </c>
      <c r="E389" s="28"/>
      <c r="F389" s="28"/>
      <c r="G389" s="28"/>
      <c r="H389" s="19"/>
      <c r="I389" s="28"/>
      <c r="J389" s="28"/>
      <c r="K389" s="17">
        <v>0</v>
      </c>
      <c r="L389" s="17">
        <v>0</v>
      </c>
      <c r="M389" s="127"/>
      <c r="N389" s="127" t="str">
        <f>IF(Table1[[#This Row],[SAMPLE ID]]="","",Table1[[#This Row],[VOLUME]])</f>
        <v/>
      </c>
      <c r="O389" s="127" t="str">
        <f>IF(Table1[[#This Row],[SAMPLE ID]]="","",Table1[[#This Row],[CONCENTRATION]]*Table1[[#This Row],[VOLUME]])</f>
        <v/>
      </c>
      <c r="P389" s="127" t="s">
        <v>381</v>
      </c>
      <c r="Q389" s="128" t="s">
        <v>22</v>
      </c>
      <c r="R389" s="127" t="str">
        <f>IF(Table1[[#This Row],[SAMPLE ID]]="","",CONCATENATE('Sample information'!$B$16,"_",Table1[[#This Row],[PLATE]],"_org_",Table1[[#This Row],[DATE SAMPLE DELIVERY]]))</f>
        <v/>
      </c>
      <c r="S389" s="102" t="str">
        <f>IF(Table1[[#This Row],[DATE SAMPLE DELIVERY]]="","",(CONCATENATE(20,LEFT(Table1[[#This Row],[DATE SAMPLE DELIVERY]],2),"-",MID(Table1[[#This Row],[DATE SAMPLE DELIVERY]],3,2),"-",RIGHT(Table1[[#This Row],[DATE SAMPLE DELIVERY]],2))))</f>
        <v/>
      </c>
      <c r="T389" s="106" t="s">
        <v>206</v>
      </c>
      <c r="U389" s="127"/>
      <c r="V389" s="100"/>
      <c r="W389" s="127"/>
      <c r="X389" s="127"/>
      <c r="Y389" s="127"/>
      <c r="Z389" s="100"/>
      <c r="AA389" s="101"/>
      <c r="AB389" s="127"/>
      <c r="AC389" s="130"/>
      <c r="AD389" s="100"/>
      <c r="AE389" s="127"/>
      <c r="AF389" s="127"/>
      <c r="AG389" s="127"/>
      <c r="AH389" s="127"/>
      <c r="AI389" s="6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row>
    <row r="390" spans="1:60" s="106" customFormat="1" ht="15">
      <c r="A390" s="59" t="str">
        <f>IF(Table1[[#This Row],[SAMPLE ID]]="","",CONCATENATE('Sample information'!B$16," #",RIGHT(Table1[[#This Row],[PLATE]],LEN(Table1[[#This Row],[PLATE]])-2)," ",Table1[[#This Row],[DATE SAMPLE DELIVERY]]))</f>
        <v/>
      </c>
      <c r="B390" s="59" t="str">
        <f>IF(Table1[[#This Row],[SAMPLE ID]]="","",CONCATENATE('Sample information'!B$16,"-",Table1[[#This Row],[SAMPLE ID]]))</f>
        <v/>
      </c>
      <c r="C390" s="29" t="s">
        <v>131</v>
      </c>
      <c r="D390" s="106" t="s">
        <v>150</v>
      </c>
      <c r="E390" s="28"/>
      <c r="F390" s="28"/>
      <c r="G390" s="28"/>
      <c r="H390" s="19"/>
      <c r="I390" s="28"/>
      <c r="J390" s="28"/>
      <c r="K390" s="17">
        <v>0</v>
      </c>
      <c r="L390" s="17">
        <v>0</v>
      </c>
      <c r="M390" s="127"/>
      <c r="N390" s="127" t="str">
        <f>IF(Table1[[#This Row],[SAMPLE ID]]="","",Table1[[#This Row],[VOLUME]])</f>
        <v/>
      </c>
      <c r="O390" s="127" t="str">
        <f>IF(Table1[[#This Row],[SAMPLE ID]]="","",Table1[[#This Row],[CONCENTRATION]]*Table1[[#This Row],[VOLUME]])</f>
        <v/>
      </c>
      <c r="P390" s="127" t="s">
        <v>381</v>
      </c>
      <c r="Q390" s="128" t="s">
        <v>22</v>
      </c>
      <c r="R390" s="127" t="str">
        <f>IF(Table1[[#This Row],[SAMPLE ID]]="","",CONCATENATE('Sample information'!$B$16,"_",Table1[[#This Row],[PLATE]],"_org_",Table1[[#This Row],[DATE SAMPLE DELIVERY]]))</f>
        <v/>
      </c>
      <c r="S390" s="102" t="str">
        <f>IF(Table1[[#This Row],[DATE SAMPLE DELIVERY]]="","",(CONCATENATE(20,LEFT(Table1[[#This Row],[DATE SAMPLE DELIVERY]],2),"-",MID(Table1[[#This Row],[DATE SAMPLE DELIVERY]],3,2),"-",RIGHT(Table1[[#This Row],[DATE SAMPLE DELIVERY]],2))))</f>
        <v/>
      </c>
      <c r="T390" s="106" t="s">
        <v>206</v>
      </c>
      <c r="U390" s="127"/>
      <c r="V390" s="100"/>
      <c r="W390" s="127"/>
      <c r="X390" s="127"/>
      <c r="Y390" s="127"/>
      <c r="Z390" s="100"/>
      <c r="AA390" s="101"/>
      <c r="AB390" s="127"/>
      <c r="AC390" s="130"/>
      <c r="AD390" s="100"/>
      <c r="AE390" s="127"/>
      <c r="AF390" s="127"/>
      <c r="AG390" s="127"/>
      <c r="AH390" s="127"/>
      <c r="AI390" s="6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row>
    <row r="391" spans="1:60" s="106" customFormat="1" ht="15">
      <c r="A391" s="59" t="str">
        <f>IF(Table1[[#This Row],[SAMPLE ID]]="","",CONCATENATE('Sample information'!B$16," #",RIGHT(Table1[[#This Row],[PLATE]],LEN(Table1[[#This Row],[PLATE]])-2)," ",Table1[[#This Row],[DATE SAMPLE DELIVERY]]))</f>
        <v/>
      </c>
      <c r="B391" s="59" t="str">
        <f>IF(Table1[[#This Row],[SAMPLE ID]]="","",CONCATENATE('Sample information'!B$16,"-",Table1[[#This Row],[SAMPLE ID]]))</f>
        <v/>
      </c>
      <c r="C391" s="29" t="s">
        <v>132</v>
      </c>
      <c r="D391" s="106" t="s">
        <v>150</v>
      </c>
      <c r="E391" s="28"/>
      <c r="F391" s="28"/>
      <c r="G391" s="28"/>
      <c r="H391" s="19"/>
      <c r="I391" s="28"/>
      <c r="J391" s="28"/>
      <c r="K391" s="17">
        <v>0</v>
      </c>
      <c r="L391" s="17">
        <v>0</v>
      </c>
      <c r="M391" s="127"/>
      <c r="N391" s="127" t="str">
        <f>IF(Table1[[#This Row],[SAMPLE ID]]="","",Table1[[#This Row],[VOLUME]])</f>
        <v/>
      </c>
      <c r="O391" s="127" t="str">
        <f>IF(Table1[[#This Row],[SAMPLE ID]]="","",Table1[[#This Row],[CONCENTRATION]]*Table1[[#This Row],[VOLUME]])</f>
        <v/>
      </c>
      <c r="P391" s="127" t="s">
        <v>381</v>
      </c>
      <c r="Q391" s="128" t="s">
        <v>22</v>
      </c>
      <c r="R391" s="127" t="str">
        <f>IF(Table1[[#This Row],[SAMPLE ID]]="","",CONCATENATE('Sample information'!$B$16,"_",Table1[[#This Row],[PLATE]],"_org_",Table1[[#This Row],[DATE SAMPLE DELIVERY]]))</f>
        <v/>
      </c>
      <c r="S391" s="102" t="str">
        <f>IF(Table1[[#This Row],[DATE SAMPLE DELIVERY]]="","",(CONCATENATE(20,LEFT(Table1[[#This Row],[DATE SAMPLE DELIVERY]],2),"-",MID(Table1[[#This Row],[DATE SAMPLE DELIVERY]],3,2),"-",RIGHT(Table1[[#This Row],[DATE SAMPLE DELIVERY]],2))))</f>
        <v/>
      </c>
      <c r="T391" s="106" t="s">
        <v>206</v>
      </c>
      <c r="U391" s="127"/>
      <c r="V391" s="100"/>
      <c r="W391" s="127"/>
      <c r="X391" s="127"/>
      <c r="Y391" s="127"/>
      <c r="Z391" s="100"/>
      <c r="AA391" s="101"/>
      <c r="AB391" s="127"/>
      <c r="AC391" s="130"/>
      <c r="AD391" s="100"/>
      <c r="AE391" s="127"/>
      <c r="AF391" s="127"/>
      <c r="AG391" s="127"/>
      <c r="AH391" s="127"/>
      <c r="AI391" s="6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row>
    <row r="392" spans="1:60" s="106" customFormat="1" ht="15">
      <c r="A392" s="59" t="str">
        <f>IF(Table1[[#This Row],[SAMPLE ID]]="","",CONCATENATE('Sample information'!B$16," #",RIGHT(Table1[[#This Row],[PLATE]],LEN(Table1[[#This Row],[PLATE]])-2)," ",Table1[[#This Row],[DATE SAMPLE DELIVERY]]))</f>
        <v/>
      </c>
      <c r="B392" s="59" t="str">
        <f>IF(Table1[[#This Row],[SAMPLE ID]]="","",CONCATENATE('Sample information'!B$16,"-",Table1[[#This Row],[SAMPLE ID]]))</f>
        <v/>
      </c>
      <c r="C392" s="29" t="s">
        <v>133</v>
      </c>
      <c r="D392" s="106" t="s">
        <v>150</v>
      </c>
      <c r="E392" s="28"/>
      <c r="F392" s="28"/>
      <c r="G392" s="28"/>
      <c r="H392" s="19"/>
      <c r="I392" s="28"/>
      <c r="J392" s="28"/>
      <c r="K392" s="17">
        <v>0</v>
      </c>
      <c r="L392" s="17">
        <v>0</v>
      </c>
      <c r="M392" s="127"/>
      <c r="N392" s="127" t="str">
        <f>IF(Table1[[#This Row],[SAMPLE ID]]="","",Table1[[#This Row],[VOLUME]])</f>
        <v/>
      </c>
      <c r="O392" s="127" t="str">
        <f>IF(Table1[[#This Row],[SAMPLE ID]]="","",Table1[[#This Row],[CONCENTRATION]]*Table1[[#This Row],[VOLUME]])</f>
        <v/>
      </c>
      <c r="P392" s="127" t="s">
        <v>381</v>
      </c>
      <c r="Q392" s="128" t="s">
        <v>22</v>
      </c>
      <c r="R392" s="127" t="str">
        <f>IF(Table1[[#This Row],[SAMPLE ID]]="","",CONCATENATE('Sample information'!$B$16,"_",Table1[[#This Row],[PLATE]],"_org_",Table1[[#This Row],[DATE SAMPLE DELIVERY]]))</f>
        <v/>
      </c>
      <c r="S392" s="102" t="str">
        <f>IF(Table1[[#This Row],[DATE SAMPLE DELIVERY]]="","",(CONCATENATE(20,LEFT(Table1[[#This Row],[DATE SAMPLE DELIVERY]],2),"-",MID(Table1[[#This Row],[DATE SAMPLE DELIVERY]],3,2),"-",RIGHT(Table1[[#This Row],[DATE SAMPLE DELIVERY]],2))))</f>
        <v/>
      </c>
      <c r="T392" s="106" t="s">
        <v>206</v>
      </c>
      <c r="U392" s="127"/>
      <c r="V392" s="100"/>
      <c r="W392" s="127"/>
      <c r="X392" s="127"/>
      <c r="Y392" s="127"/>
      <c r="Z392" s="100"/>
      <c r="AA392" s="101"/>
      <c r="AB392" s="127"/>
      <c r="AC392" s="130"/>
      <c r="AD392" s="100"/>
      <c r="AE392" s="127"/>
      <c r="AF392" s="127"/>
      <c r="AG392" s="127"/>
      <c r="AH392" s="127"/>
      <c r="AI392" s="6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row>
    <row r="393" spans="1:60" s="106" customFormat="1" ht="15">
      <c r="A393" s="59" t="str">
        <f>IF(Table1[[#This Row],[SAMPLE ID]]="","",CONCATENATE('Sample information'!B$16," #",RIGHT(Table1[[#This Row],[PLATE]],LEN(Table1[[#This Row],[PLATE]])-2)," ",Table1[[#This Row],[DATE SAMPLE DELIVERY]]))</f>
        <v/>
      </c>
      <c r="B393" s="59" t="str">
        <f>IF(Table1[[#This Row],[SAMPLE ID]]="","",CONCATENATE('Sample information'!B$16,"-",Table1[[#This Row],[SAMPLE ID]]))</f>
        <v/>
      </c>
      <c r="C393" s="29" t="s">
        <v>38</v>
      </c>
      <c r="D393" s="106" t="s">
        <v>150</v>
      </c>
      <c r="E393" s="28"/>
      <c r="F393" s="28"/>
      <c r="G393" s="28"/>
      <c r="H393" s="19"/>
      <c r="I393" s="28"/>
      <c r="J393" s="28"/>
      <c r="K393" s="17">
        <v>0</v>
      </c>
      <c r="L393" s="17">
        <v>0</v>
      </c>
      <c r="M393" s="127"/>
      <c r="N393" s="127" t="str">
        <f>IF(Table1[[#This Row],[SAMPLE ID]]="","",Table1[[#This Row],[VOLUME]])</f>
        <v/>
      </c>
      <c r="O393" s="127" t="str">
        <f>IF(Table1[[#This Row],[SAMPLE ID]]="","",Table1[[#This Row],[CONCENTRATION]]*Table1[[#This Row],[VOLUME]])</f>
        <v/>
      </c>
      <c r="P393" s="127" t="s">
        <v>382</v>
      </c>
      <c r="Q393" s="128" t="s">
        <v>22</v>
      </c>
      <c r="R393" s="127" t="str">
        <f>IF(Table1[[#This Row],[SAMPLE ID]]="","",CONCATENATE('Sample information'!$B$16,"_",Table1[[#This Row],[PLATE]],"_org_",Table1[[#This Row],[DATE SAMPLE DELIVERY]]))</f>
        <v/>
      </c>
      <c r="S393" s="102" t="str">
        <f>IF(Table1[[#This Row],[DATE SAMPLE DELIVERY]]="","",(CONCATENATE(20,LEFT(Table1[[#This Row],[DATE SAMPLE DELIVERY]],2),"-",MID(Table1[[#This Row],[DATE SAMPLE DELIVERY]],3,2),"-",RIGHT(Table1[[#This Row],[DATE SAMPLE DELIVERY]],2))))</f>
        <v/>
      </c>
      <c r="T393" s="106" t="s">
        <v>206</v>
      </c>
      <c r="U393" s="127"/>
      <c r="V393" s="100"/>
      <c r="W393" s="127"/>
      <c r="X393" s="127"/>
      <c r="Y393" s="127"/>
      <c r="Z393" s="100"/>
      <c r="AA393" s="101"/>
      <c r="AB393" s="127"/>
      <c r="AC393" s="130"/>
      <c r="AD393" s="100"/>
      <c r="AE393" s="127"/>
      <c r="AF393" s="127"/>
      <c r="AG393" s="127"/>
      <c r="AH393" s="127"/>
      <c r="AI393" s="6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row>
    <row r="394" spans="1:60" s="106" customFormat="1" ht="15">
      <c r="A394" s="59" t="str">
        <f>IF(Table1[[#This Row],[SAMPLE ID]]="","",CONCATENATE('Sample information'!B$16," #",RIGHT(Table1[[#This Row],[PLATE]],LEN(Table1[[#This Row],[PLATE]])-2)," ",Table1[[#This Row],[DATE SAMPLE DELIVERY]]))</f>
        <v/>
      </c>
      <c r="B394" s="59" t="str">
        <f>IF(Table1[[#This Row],[SAMPLE ID]]="","",CONCATENATE('Sample information'!B$16,"-",Table1[[#This Row],[SAMPLE ID]]))</f>
        <v/>
      </c>
      <c r="C394" s="29" t="s">
        <v>39</v>
      </c>
      <c r="D394" s="106" t="s">
        <v>150</v>
      </c>
      <c r="E394" s="28"/>
      <c r="F394" s="28"/>
      <c r="G394" s="28"/>
      <c r="H394" s="19"/>
      <c r="I394" s="28"/>
      <c r="J394" s="28"/>
      <c r="K394" s="17">
        <v>0</v>
      </c>
      <c r="L394" s="17">
        <v>0</v>
      </c>
      <c r="M394" s="127"/>
      <c r="N394" s="127" t="str">
        <f>IF(Table1[[#This Row],[SAMPLE ID]]="","",Table1[[#This Row],[VOLUME]])</f>
        <v/>
      </c>
      <c r="O394" s="127" t="str">
        <f>IF(Table1[[#This Row],[SAMPLE ID]]="","",Table1[[#This Row],[CONCENTRATION]]*Table1[[#This Row],[VOLUME]])</f>
        <v/>
      </c>
      <c r="P394" s="127" t="s">
        <v>382</v>
      </c>
      <c r="Q394" s="128" t="s">
        <v>22</v>
      </c>
      <c r="R394" s="127" t="str">
        <f>IF(Table1[[#This Row],[SAMPLE ID]]="","",CONCATENATE('Sample information'!$B$16,"_",Table1[[#This Row],[PLATE]],"_org_",Table1[[#This Row],[DATE SAMPLE DELIVERY]]))</f>
        <v/>
      </c>
      <c r="S394" s="102" t="str">
        <f>IF(Table1[[#This Row],[DATE SAMPLE DELIVERY]]="","",(CONCATENATE(20,LEFT(Table1[[#This Row],[DATE SAMPLE DELIVERY]],2),"-",MID(Table1[[#This Row],[DATE SAMPLE DELIVERY]],3,2),"-",RIGHT(Table1[[#This Row],[DATE SAMPLE DELIVERY]],2))))</f>
        <v/>
      </c>
      <c r="T394" s="106" t="s">
        <v>206</v>
      </c>
      <c r="U394" s="127"/>
      <c r="V394" s="100"/>
      <c r="W394" s="127"/>
      <c r="X394" s="127"/>
      <c r="Y394" s="127"/>
      <c r="Z394" s="100"/>
      <c r="AA394" s="101"/>
      <c r="AB394" s="127"/>
      <c r="AC394" s="130"/>
      <c r="AD394" s="100"/>
      <c r="AE394" s="127"/>
      <c r="AF394" s="127"/>
      <c r="AG394" s="127"/>
      <c r="AH394" s="127"/>
      <c r="AI394" s="6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row>
    <row r="395" spans="1:60" s="106" customFormat="1" ht="15">
      <c r="A395" s="59" t="str">
        <f>IF(Table1[[#This Row],[SAMPLE ID]]="","",CONCATENATE('Sample information'!B$16," #",RIGHT(Table1[[#This Row],[PLATE]],LEN(Table1[[#This Row],[PLATE]])-2)," ",Table1[[#This Row],[DATE SAMPLE DELIVERY]]))</f>
        <v/>
      </c>
      <c r="B395" s="59" t="str">
        <f>IF(Table1[[#This Row],[SAMPLE ID]]="","",CONCATENATE('Sample information'!B$16,"-",Table1[[#This Row],[SAMPLE ID]]))</f>
        <v/>
      </c>
      <c r="C395" s="29" t="s">
        <v>40</v>
      </c>
      <c r="D395" s="106" t="s">
        <v>150</v>
      </c>
      <c r="E395" s="28"/>
      <c r="F395" s="28"/>
      <c r="G395" s="28"/>
      <c r="H395" s="19"/>
      <c r="I395" s="28"/>
      <c r="J395" s="28"/>
      <c r="K395" s="17">
        <v>0</v>
      </c>
      <c r="L395" s="17">
        <v>0</v>
      </c>
      <c r="M395" s="127"/>
      <c r="N395" s="127" t="str">
        <f>IF(Table1[[#This Row],[SAMPLE ID]]="","",Table1[[#This Row],[VOLUME]])</f>
        <v/>
      </c>
      <c r="O395" s="127" t="str">
        <f>IF(Table1[[#This Row],[SAMPLE ID]]="","",Table1[[#This Row],[CONCENTRATION]]*Table1[[#This Row],[VOLUME]])</f>
        <v/>
      </c>
      <c r="P395" s="127" t="s">
        <v>382</v>
      </c>
      <c r="Q395" s="128" t="s">
        <v>22</v>
      </c>
      <c r="R395" s="127" t="str">
        <f>IF(Table1[[#This Row],[SAMPLE ID]]="","",CONCATENATE('Sample information'!$B$16,"_",Table1[[#This Row],[PLATE]],"_org_",Table1[[#This Row],[DATE SAMPLE DELIVERY]]))</f>
        <v/>
      </c>
      <c r="S395" s="102" t="str">
        <f>IF(Table1[[#This Row],[DATE SAMPLE DELIVERY]]="","",(CONCATENATE(20,LEFT(Table1[[#This Row],[DATE SAMPLE DELIVERY]],2),"-",MID(Table1[[#This Row],[DATE SAMPLE DELIVERY]],3,2),"-",RIGHT(Table1[[#This Row],[DATE SAMPLE DELIVERY]],2))))</f>
        <v/>
      </c>
      <c r="T395" s="106" t="s">
        <v>206</v>
      </c>
      <c r="U395" s="127"/>
      <c r="V395" s="100"/>
      <c r="W395" s="127"/>
      <c r="X395" s="127"/>
      <c r="Y395" s="127"/>
      <c r="Z395" s="100"/>
      <c r="AA395" s="101"/>
      <c r="AB395" s="127"/>
      <c r="AC395" s="130"/>
      <c r="AD395" s="100"/>
      <c r="AE395" s="127"/>
      <c r="AF395" s="127"/>
      <c r="AG395" s="127"/>
      <c r="AH395" s="127"/>
      <c r="AI395" s="6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row>
    <row r="396" spans="1:60" s="106" customFormat="1" ht="15">
      <c r="A396" s="59" t="str">
        <f>IF(Table1[[#This Row],[SAMPLE ID]]="","",CONCATENATE('Sample information'!B$16," #",RIGHT(Table1[[#This Row],[PLATE]],LEN(Table1[[#This Row],[PLATE]])-2)," ",Table1[[#This Row],[DATE SAMPLE DELIVERY]]))</f>
        <v/>
      </c>
      <c r="B396" s="59" t="str">
        <f>IF(Table1[[#This Row],[SAMPLE ID]]="","",CONCATENATE('Sample information'!B$16,"-",Table1[[#This Row],[SAMPLE ID]]))</f>
        <v/>
      </c>
      <c r="C396" s="29" t="s">
        <v>41</v>
      </c>
      <c r="D396" s="106" t="s">
        <v>150</v>
      </c>
      <c r="E396" s="28"/>
      <c r="F396" s="28"/>
      <c r="G396" s="28"/>
      <c r="H396" s="19"/>
      <c r="I396" s="28"/>
      <c r="J396" s="28"/>
      <c r="K396" s="17">
        <v>0</v>
      </c>
      <c r="L396" s="17">
        <v>0</v>
      </c>
      <c r="M396" s="127"/>
      <c r="N396" s="127" t="str">
        <f>IF(Table1[[#This Row],[SAMPLE ID]]="","",Table1[[#This Row],[VOLUME]])</f>
        <v/>
      </c>
      <c r="O396" s="127" t="str">
        <f>IF(Table1[[#This Row],[SAMPLE ID]]="","",Table1[[#This Row],[CONCENTRATION]]*Table1[[#This Row],[VOLUME]])</f>
        <v/>
      </c>
      <c r="P396" s="127" t="s">
        <v>382</v>
      </c>
      <c r="Q396" s="128" t="s">
        <v>22</v>
      </c>
      <c r="R396" s="127" t="str">
        <f>IF(Table1[[#This Row],[SAMPLE ID]]="","",CONCATENATE('Sample information'!$B$16,"_",Table1[[#This Row],[PLATE]],"_org_",Table1[[#This Row],[DATE SAMPLE DELIVERY]]))</f>
        <v/>
      </c>
      <c r="S396" s="102" t="str">
        <f>IF(Table1[[#This Row],[DATE SAMPLE DELIVERY]]="","",(CONCATENATE(20,LEFT(Table1[[#This Row],[DATE SAMPLE DELIVERY]],2),"-",MID(Table1[[#This Row],[DATE SAMPLE DELIVERY]],3,2),"-",RIGHT(Table1[[#This Row],[DATE SAMPLE DELIVERY]],2))))</f>
        <v/>
      </c>
      <c r="T396" s="106" t="s">
        <v>206</v>
      </c>
      <c r="U396" s="127"/>
      <c r="V396" s="100"/>
      <c r="W396" s="127"/>
      <c r="X396" s="127"/>
      <c r="Y396" s="127"/>
      <c r="Z396" s="100"/>
      <c r="AA396" s="101"/>
      <c r="AB396" s="127"/>
      <c r="AC396" s="130"/>
      <c r="AD396" s="100"/>
      <c r="AE396" s="127"/>
      <c r="AF396" s="127"/>
      <c r="AG396" s="127"/>
      <c r="AH396" s="127"/>
      <c r="AI396" s="6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row>
    <row r="397" spans="1:60" s="106" customFormat="1" ht="15">
      <c r="A397" s="59" t="str">
        <f>IF(Table1[[#This Row],[SAMPLE ID]]="","",CONCATENATE('Sample information'!B$16," #",RIGHT(Table1[[#This Row],[PLATE]],LEN(Table1[[#This Row],[PLATE]])-2)," ",Table1[[#This Row],[DATE SAMPLE DELIVERY]]))</f>
        <v/>
      </c>
      <c r="B397" s="59" t="str">
        <f>IF(Table1[[#This Row],[SAMPLE ID]]="","",CONCATENATE('Sample information'!B$16,"-",Table1[[#This Row],[SAMPLE ID]]))</f>
        <v/>
      </c>
      <c r="C397" s="29" t="s">
        <v>42</v>
      </c>
      <c r="D397" s="106" t="s">
        <v>150</v>
      </c>
      <c r="E397" s="28"/>
      <c r="F397" s="28"/>
      <c r="G397" s="28"/>
      <c r="H397" s="19"/>
      <c r="I397" s="28"/>
      <c r="J397" s="28"/>
      <c r="K397" s="17">
        <v>0</v>
      </c>
      <c r="L397" s="17">
        <v>0</v>
      </c>
      <c r="M397" s="127"/>
      <c r="N397" s="127" t="str">
        <f>IF(Table1[[#This Row],[SAMPLE ID]]="","",Table1[[#This Row],[VOLUME]])</f>
        <v/>
      </c>
      <c r="O397" s="127" t="str">
        <f>IF(Table1[[#This Row],[SAMPLE ID]]="","",Table1[[#This Row],[CONCENTRATION]]*Table1[[#This Row],[VOLUME]])</f>
        <v/>
      </c>
      <c r="P397" s="127" t="s">
        <v>382</v>
      </c>
      <c r="Q397" s="128" t="s">
        <v>22</v>
      </c>
      <c r="R397" s="127" t="str">
        <f>IF(Table1[[#This Row],[SAMPLE ID]]="","",CONCATENATE('Sample information'!$B$16,"_",Table1[[#This Row],[PLATE]],"_org_",Table1[[#This Row],[DATE SAMPLE DELIVERY]]))</f>
        <v/>
      </c>
      <c r="S397" s="102" t="str">
        <f>IF(Table1[[#This Row],[DATE SAMPLE DELIVERY]]="","",(CONCATENATE(20,LEFT(Table1[[#This Row],[DATE SAMPLE DELIVERY]],2),"-",MID(Table1[[#This Row],[DATE SAMPLE DELIVERY]],3,2),"-",RIGHT(Table1[[#This Row],[DATE SAMPLE DELIVERY]],2))))</f>
        <v/>
      </c>
      <c r="T397" s="106" t="s">
        <v>206</v>
      </c>
      <c r="U397" s="127"/>
      <c r="V397" s="100"/>
      <c r="W397" s="127"/>
      <c r="X397" s="127"/>
      <c r="Y397" s="127"/>
      <c r="Z397" s="100"/>
      <c r="AA397" s="101"/>
      <c r="AB397" s="127"/>
      <c r="AC397" s="130"/>
      <c r="AD397" s="100"/>
      <c r="AE397" s="127"/>
      <c r="AF397" s="127"/>
      <c r="AG397" s="127"/>
      <c r="AH397" s="127"/>
      <c r="AI397" s="6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row>
    <row r="398" spans="1:60" s="106" customFormat="1" ht="15">
      <c r="A398" s="59" t="str">
        <f>IF(Table1[[#This Row],[SAMPLE ID]]="","",CONCATENATE('Sample information'!B$16," #",RIGHT(Table1[[#This Row],[PLATE]],LEN(Table1[[#This Row],[PLATE]])-2)," ",Table1[[#This Row],[DATE SAMPLE DELIVERY]]))</f>
        <v/>
      </c>
      <c r="B398" s="59" t="str">
        <f>IF(Table1[[#This Row],[SAMPLE ID]]="","",CONCATENATE('Sample information'!B$16,"-",Table1[[#This Row],[SAMPLE ID]]))</f>
        <v/>
      </c>
      <c r="C398" s="29" t="s">
        <v>43</v>
      </c>
      <c r="D398" s="106" t="s">
        <v>150</v>
      </c>
      <c r="E398" s="28"/>
      <c r="F398" s="28"/>
      <c r="G398" s="28"/>
      <c r="H398" s="19"/>
      <c r="I398" s="28"/>
      <c r="J398" s="28"/>
      <c r="K398" s="17">
        <v>0</v>
      </c>
      <c r="L398" s="17">
        <v>0</v>
      </c>
      <c r="M398" s="127"/>
      <c r="N398" s="127" t="str">
        <f>IF(Table1[[#This Row],[SAMPLE ID]]="","",Table1[[#This Row],[VOLUME]])</f>
        <v/>
      </c>
      <c r="O398" s="127" t="str">
        <f>IF(Table1[[#This Row],[SAMPLE ID]]="","",Table1[[#This Row],[CONCENTRATION]]*Table1[[#This Row],[VOLUME]])</f>
        <v/>
      </c>
      <c r="P398" s="127" t="s">
        <v>382</v>
      </c>
      <c r="Q398" s="128" t="s">
        <v>22</v>
      </c>
      <c r="R398" s="127" t="str">
        <f>IF(Table1[[#This Row],[SAMPLE ID]]="","",CONCATENATE('Sample information'!$B$16,"_",Table1[[#This Row],[PLATE]],"_org_",Table1[[#This Row],[DATE SAMPLE DELIVERY]]))</f>
        <v/>
      </c>
      <c r="S398" s="102" t="str">
        <f>IF(Table1[[#This Row],[DATE SAMPLE DELIVERY]]="","",(CONCATENATE(20,LEFT(Table1[[#This Row],[DATE SAMPLE DELIVERY]],2),"-",MID(Table1[[#This Row],[DATE SAMPLE DELIVERY]],3,2),"-",RIGHT(Table1[[#This Row],[DATE SAMPLE DELIVERY]],2))))</f>
        <v/>
      </c>
      <c r="T398" s="106" t="s">
        <v>206</v>
      </c>
      <c r="U398" s="127"/>
      <c r="V398" s="100"/>
      <c r="W398" s="127"/>
      <c r="X398" s="127"/>
      <c r="Y398" s="127"/>
      <c r="Z398" s="100"/>
      <c r="AA398" s="101"/>
      <c r="AB398" s="127"/>
      <c r="AC398" s="130"/>
      <c r="AD398" s="100"/>
      <c r="AE398" s="127"/>
      <c r="AF398" s="127"/>
      <c r="AG398" s="127"/>
      <c r="AH398" s="127"/>
      <c r="AI398" s="6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row>
    <row r="399" spans="1:60" s="106" customFormat="1" ht="15">
      <c r="A399" s="59" t="str">
        <f>IF(Table1[[#This Row],[SAMPLE ID]]="","",CONCATENATE('Sample information'!B$16," #",RIGHT(Table1[[#This Row],[PLATE]],LEN(Table1[[#This Row],[PLATE]])-2)," ",Table1[[#This Row],[DATE SAMPLE DELIVERY]]))</f>
        <v/>
      </c>
      <c r="B399" s="59" t="str">
        <f>IF(Table1[[#This Row],[SAMPLE ID]]="","",CONCATENATE('Sample information'!B$16,"-",Table1[[#This Row],[SAMPLE ID]]))</f>
        <v/>
      </c>
      <c r="C399" s="29" t="s">
        <v>44</v>
      </c>
      <c r="D399" s="106" t="s">
        <v>150</v>
      </c>
      <c r="E399" s="28"/>
      <c r="F399" s="28"/>
      <c r="G399" s="28"/>
      <c r="H399" s="19"/>
      <c r="I399" s="28"/>
      <c r="J399" s="28"/>
      <c r="K399" s="17">
        <v>0</v>
      </c>
      <c r="L399" s="17">
        <v>0</v>
      </c>
      <c r="M399" s="127"/>
      <c r="N399" s="127" t="str">
        <f>IF(Table1[[#This Row],[SAMPLE ID]]="","",Table1[[#This Row],[VOLUME]])</f>
        <v/>
      </c>
      <c r="O399" s="127" t="str">
        <f>IF(Table1[[#This Row],[SAMPLE ID]]="","",Table1[[#This Row],[CONCENTRATION]]*Table1[[#This Row],[VOLUME]])</f>
        <v/>
      </c>
      <c r="P399" s="127" t="s">
        <v>382</v>
      </c>
      <c r="Q399" s="128" t="s">
        <v>22</v>
      </c>
      <c r="R399" s="127" t="str">
        <f>IF(Table1[[#This Row],[SAMPLE ID]]="","",CONCATENATE('Sample information'!$B$16,"_",Table1[[#This Row],[PLATE]],"_org_",Table1[[#This Row],[DATE SAMPLE DELIVERY]]))</f>
        <v/>
      </c>
      <c r="S399" s="102" t="str">
        <f>IF(Table1[[#This Row],[DATE SAMPLE DELIVERY]]="","",(CONCATENATE(20,LEFT(Table1[[#This Row],[DATE SAMPLE DELIVERY]],2),"-",MID(Table1[[#This Row],[DATE SAMPLE DELIVERY]],3,2),"-",RIGHT(Table1[[#This Row],[DATE SAMPLE DELIVERY]],2))))</f>
        <v/>
      </c>
      <c r="T399" s="106" t="s">
        <v>206</v>
      </c>
      <c r="U399" s="127"/>
      <c r="V399" s="100"/>
      <c r="W399" s="127"/>
      <c r="X399" s="127"/>
      <c r="Y399" s="127"/>
      <c r="Z399" s="100"/>
      <c r="AA399" s="101"/>
      <c r="AB399" s="127"/>
      <c r="AC399" s="130"/>
      <c r="AD399" s="100"/>
      <c r="AE399" s="127"/>
      <c r="AF399" s="127"/>
      <c r="AG399" s="127"/>
      <c r="AH399" s="127"/>
      <c r="AI399" s="6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row>
    <row r="400" spans="1:60" s="106" customFormat="1" ht="15">
      <c r="A400" s="59" t="str">
        <f>IF(Table1[[#This Row],[SAMPLE ID]]="","",CONCATENATE('Sample information'!B$16," #",RIGHT(Table1[[#This Row],[PLATE]],LEN(Table1[[#This Row],[PLATE]])-2)," ",Table1[[#This Row],[DATE SAMPLE DELIVERY]]))</f>
        <v/>
      </c>
      <c r="B400" s="59" t="str">
        <f>IF(Table1[[#This Row],[SAMPLE ID]]="","",CONCATENATE('Sample information'!B$16,"-",Table1[[#This Row],[SAMPLE ID]]))</f>
        <v/>
      </c>
      <c r="C400" s="29" t="s">
        <v>45</v>
      </c>
      <c r="D400" s="106" t="s">
        <v>150</v>
      </c>
      <c r="E400" s="28"/>
      <c r="F400" s="28"/>
      <c r="G400" s="28"/>
      <c r="H400" s="19"/>
      <c r="I400" s="28"/>
      <c r="J400" s="28"/>
      <c r="K400" s="17">
        <v>0</v>
      </c>
      <c r="L400" s="17">
        <v>0</v>
      </c>
      <c r="M400" s="127"/>
      <c r="N400" s="127" t="str">
        <f>IF(Table1[[#This Row],[SAMPLE ID]]="","",Table1[[#This Row],[VOLUME]])</f>
        <v/>
      </c>
      <c r="O400" s="127" t="str">
        <f>IF(Table1[[#This Row],[SAMPLE ID]]="","",Table1[[#This Row],[CONCENTRATION]]*Table1[[#This Row],[VOLUME]])</f>
        <v/>
      </c>
      <c r="P400" s="127" t="s">
        <v>382</v>
      </c>
      <c r="Q400" s="128" t="s">
        <v>22</v>
      </c>
      <c r="R400" s="127" t="str">
        <f>IF(Table1[[#This Row],[SAMPLE ID]]="","",CONCATENATE('Sample information'!$B$16,"_",Table1[[#This Row],[PLATE]],"_org_",Table1[[#This Row],[DATE SAMPLE DELIVERY]]))</f>
        <v/>
      </c>
      <c r="S400" s="102" t="str">
        <f>IF(Table1[[#This Row],[DATE SAMPLE DELIVERY]]="","",(CONCATENATE(20,LEFT(Table1[[#This Row],[DATE SAMPLE DELIVERY]],2),"-",MID(Table1[[#This Row],[DATE SAMPLE DELIVERY]],3,2),"-",RIGHT(Table1[[#This Row],[DATE SAMPLE DELIVERY]],2))))</f>
        <v/>
      </c>
      <c r="T400" s="106" t="s">
        <v>206</v>
      </c>
      <c r="U400" s="127"/>
      <c r="V400" s="100"/>
      <c r="W400" s="127"/>
      <c r="X400" s="127"/>
      <c r="Y400" s="127"/>
      <c r="Z400" s="100"/>
      <c r="AA400" s="101"/>
      <c r="AB400" s="127"/>
      <c r="AC400" s="130"/>
      <c r="AD400" s="100"/>
      <c r="AE400" s="127"/>
      <c r="AF400" s="127"/>
      <c r="AG400" s="127"/>
      <c r="AH400" s="127"/>
      <c r="AI400" s="6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row>
    <row r="401" spans="1:60" s="106" customFormat="1" ht="15">
      <c r="A401" s="59" t="str">
        <f>IF(Table1[[#This Row],[SAMPLE ID]]="","",CONCATENATE('Sample information'!B$16," #",RIGHT(Table1[[#This Row],[PLATE]],LEN(Table1[[#This Row],[PLATE]])-2)," ",Table1[[#This Row],[DATE SAMPLE DELIVERY]]))</f>
        <v/>
      </c>
      <c r="B401" s="59" t="str">
        <f>IF(Table1[[#This Row],[SAMPLE ID]]="","",CONCATENATE('Sample information'!B$16,"-",Table1[[#This Row],[SAMPLE ID]]))</f>
        <v/>
      </c>
      <c r="C401" s="29" t="s">
        <v>46</v>
      </c>
      <c r="D401" s="106" t="s">
        <v>150</v>
      </c>
      <c r="E401" s="28"/>
      <c r="F401" s="28"/>
      <c r="G401" s="28"/>
      <c r="H401" s="19"/>
      <c r="I401" s="28"/>
      <c r="J401" s="28"/>
      <c r="K401" s="17">
        <v>0</v>
      </c>
      <c r="L401" s="17">
        <v>0</v>
      </c>
      <c r="M401" s="127"/>
      <c r="N401" s="127" t="str">
        <f>IF(Table1[[#This Row],[SAMPLE ID]]="","",Table1[[#This Row],[VOLUME]])</f>
        <v/>
      </c>
      <c r="O401" s="127" t="str">
        <f>IF(Table1[[#This Row],[SAMPLE ID]]="","",Table1[[#This Row],[CONCENTRATION]]*Table1[[#This Row],[VOLUME]])</f>
        <v/>
      </c>
      <c r="P401" s="127" t="s">
        <v>382</v>
      </c>
      <c r="Q401" s="128" t="s">
        <v>22</v>
      </c>
      <c r="R401" s="127" t="str">
        <f>IF(Table1[[#This Row],[SAMPLE ID]]="","",CONCATENATE('Sample information'!$B$16,"_",Table1[[#This Row],[PLATE]],"_org_",Table1[[#This Row],[DATE SAMPLE DELIVERY]]))</f>
        <v/>
      </c>
      <c r="S401" s="102" t="str">
        <f>IF(Table1[[#This Row],[DATE SAMPLE DELIVERY]]="","",(CONCATENATE(20,LEFT(Table1[[#This Row],[DATE SAMPLE DELIVERY]],2),"-",MID(Table1[[#This Row],[DATE SAMPLE DELIVERY]],3,2),"-",RIGHT(Table1[[#This Row],[DATE SAMPLE DELIVERY]],2))))</f>
        <v/>
      </c>
      <c r="T401" s="106" t="s">
        <v>206</v>
      </c>
      <c r="U401" s="127"/>
      <c r="V401" s="100"/>
      <c r="W401" s="127"/>
      <c r="X401" s="127"/>
      <c r="Y401" s="127"/>
      <c r="Z401" s="100"/>
      <c r="AA401" s="101"/>
      <c r="AB401" s="127"/>
      <c r="AC401" s="130"/>
      <c r="AD401" s="100"/>
      <c r="AE401" s="127"/>
      <c r="AF401" s="127"/>
      <c r="AG401" s="127"/>
      <c r="AH401" s="127"/>
      <c r="AI401" s="6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row>
    <row r="402" spans="1:60" s="106" customFormat="1" ht="15">
      <c r="A402" s="59" t="str">
        <f>IF(Table1[[#This Row],[SAMPLE ID]]="","",CONCATENATE('Sample information'!B$16," #",RIGHT(Table1[[#This Row],[PLATE]],LEN(Table1[[#This Row],[PLATE]])-2)," ",Table1[[#This Row],[DATE SAMPLE DELIVERY]]))</f>
        <v/>
      </c>
      <c r="B402" s="59" t="str">
        <f>IF(Table1[[#This Row],[SAMPLE ID]]="","",CONCATENATE('Sample information'!B$16,"-",Table1[[#This Row],[SAMPLE ID]]))</f>
        <v/>
      </c>
      <c r="C402" s="29" t="s">
        <v>47</v>
      </c>
      <c r="D402" s="106" t="s">
        <v>150</v>
      </c>
      <c r="E402" s="28"/>
      <c r="F402" s="28"/>
      <c r="G402" s="28"/>
      <c r="H402" s="19"/>
      <c r="I402" s="28"/>
      <c r="J402" s="28"/>
      <c r="K402" s="17">
        <v>0</v>
      </c>
      <c r="L402" s="17">
        <v>0</v>
      </c>
      <c r="M402" s="127"/>
      <c r="N402" s="127" t="str">
        <f>IF(Table1[[#This Row],[SAMPLE ID]]="","",Table1[[#This Row],[VOLUME]])</f>
        <v/>
      </c>
      <c r="O402" s="127" t="str">
        <f>IF(Table1[[#This Row],[SAMPLE ID]]="","",Table1[[#This Row],[CONCENTRATION]]*Table1[[#This Row],[VOLUME]])</f>
        <v/>
      </c>
      <c r="P402" s="127" t="s">
        <v>382</v>
      </c>
      <c r="Q402" s="128" t="s">
        <v>22</v>
      </c>
      <c r="R402" s="127" t="str">
        <f>IF(Table1[[#This Row],[SAMPLE ID]]="","",CONCATENATE('Sample information'!$B$16,"_",Table1[[#This Row],[PLATE]],"_org_",Table1[[#This Row],[DATE SAMPLE DELIVERY]]))</f>
        <v/>
      </c>
      <c r="S402" s="102" t="str">
        <f>IF(Table1[[#This Row],[DATE SAMPLE DELIVERY]]="","",(CONCATENATE(20,LEFT(Table1[[#This Row],[DATE SAMPLE DELIVERY]],2),"-",MID(Table1[[#This Row],[DATE SAMPLE DELIVERY]],3,2),"-",RIGHT(Table1[[#This Row],[DATE SAMPLE DELIVERY]],2))))</f>
        <v/>
      </c>
      <c r="T402" s="106" t="s">
        <v>206</v>
      </c>
      <c r="U402" s="127"/>
      <c r="V402" s="100"/>
      <c r="W402" s="127"/>
      <c r="X402" s="127"/>
      <c r="Y402" s="127"/>
      <c r="Z402" s="100"/>
      <c r="AA402" s="101"/>
      <c r="AB402" s="127"/>
      <c r="AC402" s="130"/>
      <c r="AD402" s="100"/>
      <c r="AE402" s="127"/>
      <c r="AF402" s="127"/>
      <c r="AG402" s="127"/>
      <c r="AH402" s="127"/>
      <c r="AI402" s="6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row>
    <row r="403" spans="1:60" s="106" customFormat="1" ht="15">
      <c r="A403" s="59" t="str">
        <f>IF(Table1[[#This Row],[SAMPLE ID]]="","",CONCATENATE('Sample information'!B$16," #",RIGHT(Table1[[#This Row],[PLATE]],LEN(Table1[[#This Row],[PLATE]])-2)," ",Table1[[#This Row],[DATE SAMPLE DELIVERY]]))</f>
        <v/>
      </c>
      <c r="B403" s="59" t="str">
        <f>IF(Table1[[#This Row],[SAMPLE ID]]="","",CONCATENATE('Sample information'!B$16,"-",Table1[[#This Row],[SAMPLE ID]]))</f>
        <v/>
      </c>
      <c r="C403" s="29" t="s">
        <v>48</v>
      </c>
      <c r="D403" s="106" t="s">
        <v>150</v>
      </c>
      <c r="E403" s="28"/>
      <c r="F403" s="28"/>
      <c r="G403" s="28"/>
      <c r="H403" s="19"/>
      <c r="I403" s="28"/>
      <c r="J403" s="28"/>
      <c r="K403" s="17">
        <v>0</v>
      </c>
      <c r="L403" s="17">
        <v>0</v>
      </c>
      <c r="M403" s="127"/>
      <c r="N403" s="127" t="str">
        <f>IF(Table1[[#This Row],[SAMPLE ID]]="","",Table1[[#This Row],[VOLUME]])</f>
        <v/>
      </c>
      <c r="O403" s="127" t="str">
        <f>IF(Table1[[#This Row],[SAMPLE ID]]="","",Table1[[#This Row],[CONCENTRATION]]*Table1[[#This Row],[VOLUME]])</f>
        <v/>
      </c>
      <c r="P403" s="127" t="s">
        <v>382</v>
      </c>
      <c r="Q403" s="128" t="s">
        <v>22</v>
      </c>
      <c r="R403" s="127" t="str">
        <f>IF(Table1[[#This Row],[SAMPLE ID]]="","",CONCATENATE('Sample information'!$B$16,"_",Table1[[#This Row],[PLATE]],"_org_",Table1[[#This Row],[DATE SAMPLE DELIVERY]]))</f>
        <v/>
      </c>
      <c r="S403" s="102" t="str">
        <f>IF(Table1[[#This Row],[DATE SAMPLE DELIVERY]]="","",(CONCATENATE(20,LEFT(Table1[[#This Row],[DATE SAMPLE DELIVERY]],2),"-",MID(Table1[[#This Row],[DATE SAMPLE DELIVERY]],3,2),"-",RIGHT(Table1[[#This Row],[DATE SAMPLE DELIVERY]],2))))</f>
        <v/>
      </c>
      <c r="T403" s="106" t="s">
        <v>206</v>
      </c>
      <c r="U403" s="127"/>
      <c r="V403" s="100"/>
      <c r="W403" s="127"/>
      <c r="X403" s="127"/>
      <c r="Y403" s="127"/>
      <c r="Z403" s="100"/>
      <c r="AA403" s="101"/>
      <c r="AB403" s="127"/>
      <c r="AC403" s="130"/>
      <c r="AD403" s="100"/>
      <c r="AE403" s="127"/>
      <c r="AF403" s="127"/>
      <c r="AG403" s="127"/>
      <c r="AH403" s="127"/>
      <c r="AI403" s="6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row>
    <row r="404" spans="1:60" s="106" customFormat="1" ht="15">
      <c r="A404" s="59" t="str">
        <f>IF(Table1[[#This Row],[SAMPLE ID]]="","",CONCATENATE('Sample information'!B$16," #",RIGHT(Table1[[#This Row],[PLATE]],LEN(Table1[[#This Row],[PLATE]])-2)," ",Table1[[#This Row],[DATE SAMPLE DELIVERY]]))</f>
        <v/>
      </c>
      <c r="B404" s="59" t="str">
        <f>IF(Table1[[#This Row],[SAMPLE ID]]="","",CONCATENATE('Sample information'!B$16,"-",Table1[[#This Row],[SAMPLE ID]]))</f>
        <v/>
      </c>
      <c r="C404" s="29" t="s">
        <v>49</v>
      </c>
      <c r="D404" s="106" t="s">
        <v>150</v>
      </c>
      <c r="E404" s="28"/>
      <c r="F404" s="28"/>
      <c r="G404" s="28"/>
      <c r="H404" s="19"/>
      <c r="I404" s="28"/>
      <c r="J404" s="28"/>
      <c r="K404" s="17">
        <v>0</v>
      </c>
      <c r="L404" s="17">
        <v>0</v>
      </c>
      <c r="M404" s="127"/>
      <c r="N404" s="127" t="str">
        <f>IF(Table1[[#This Row],[SAMPLE ID]]="","",Table1[[#This Row],[VOLUME]])</f>
        <v/>
      </c>
      <c r="O404" s="127" t="str">
        <f>IF(Table1[[#This Row],[SAMPLE ID]]="","",Table1[[#This Row],[CONCENTRATION]]*Table1[[#This Row],[VOLUME]])</f>
        <v/>
      </c>
      <c r="P404" s="127" t="s">
        <v>382</v>
      </c>
      <c r="Q404" s="128" t="s">
        <v>22</v>
      </c>
      <c r="R404" s="127" t="str">
        <f>IF(Table1[[#This Row],[SAMPLE ID]]="","",CONCATENATE('Sample information'!$B$16,"_",Table1[[#This Row],[PLATE]],"_org_",Table1[[#This Row],[DATE SAMPLE DELIVERY]]))</f>
        <v/>
      </c>
      <c r="S404" s="102" t="str">
        <f>IF(Table1[[#This Row],[DATE SAMPLE DELIVERY]]="","",(CONCATENATE(20,LEFT(Table1[[#This Row],[DATE SAMPLE DELIVERY]],2),"-",MID(Table1[[#This Row],[DATE SAMPLE DELIVERY]],3,2),"-",RIGHT(Table1[[#This Row],[DATE SAMPLE DELIVERY]],2))))</f>
        <v/>
      </c>
      <c r="T404" s="106" t="s">
        <v>206</v>
      </c>
      <c r="U404" s="127"/>
      <c r="V404" s="100"/>
      <c r="W404" s="127"/>
      <c r="X404" s="127"/>
      <c r="Y404" s="127"/>
      <c r="Z404" s="100"/>
      <c r="AA404" s="101"/>
      <c r="AB404" s="127"/>
      <c r="AC404" s="130"/>
      <c r="AD404" s="100"/>
      <c r="AE404" s="127"/>
      <c r="AF404" s="127"/>
      <c r="AG404" s="127"/>
      <c r="AH404" s="127"/>
      <c r="AI404" s="6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row>
    <row r="405" spans="1:60" s="106" customFormat="1" ht="15">
      <c r="A405" s="59" t="str">
        <f>IF(Table1[[#This Row],[SAMPLE ID]]="","",CONCATENATE('Sample information'!B$16," #",RIGHT(Table1[[#This Row],[PLATE]],LEN(Table1[[#This Row],[PLATE]])-2)," ",Table1[[#This Row],[DATE SAMPLE DELIVERY]]))</f>
        <v/>
      </c>
      <c r="B405" s="59" t="str">
        <f>IF(Table1[[#This Row],[SAMPLE ID]]="","",CONCATENATE('Sample information'!B$16,"-",Table1[[#This Row],[SAMPLE ID]]))</f>
        <v/>
      </c>
      <c r="C405" s="29" t="s">
        <v>50</v>
      </c>
      <c r="D405" s="106" t="s">
        <v>150</v>
      </c>
      <c r="E405" s="28"/>
      <c r="F405" s="28"/>
      <c r="G405" s="28"/>
      <c r="H405" s="19"/>
      <c r="I405" s="28"/>
      <c r="J405" s="28"/>
      <c r="K405" s="17">
        <v>0</v>
      </c>
      <c r="L405" s="17">
        <v>0</v>
      </c>
      <c r="M405" s="127"/>
      <c r="N405" s="127" t="str">
        <f>IF(Table1[[#This Row],[SAMPLE ID]]="","",Table1[[#This Row],[VOLUME]])</f>
        <v/>
      </c>
      <c r="O405" s="127" t="str">
        <f>IF(Table1[[#This Row],[SAMPLE ID]]="","",Table1[[#This Row],[CONCENTRATION]]*Table1[[#This Row],[VOLUME]])</f>
        <v/>
      </c>
      <c r="P405" s="127" t="s">
        <v>382</v>
      </c>
      <c r="Q405" s="128" t="s">
        <v>22</v>
      </c>
      <c r="R405" s="127" t="str">
        <f>IF(Table1[[#This Row],[SAMPLE ID]]="","",CONCATENATE('Sample information'!$B$16,"_",Table1[[#This Row],[PLATE]],"_org_",Table1[[#This Row],[DATE SAMPLE DELIVERY]]))</f>
        <v/>
      </c>
      <c r="S405" s="102" t="str">
        <f>IF(Table1[[#This Row],[DATE SAMPLE DELIVERY]]="","",(CONCATENATE(20,LEFT(Table1[[#This Row],[DATE SAMPLE DELIVERY]],2),"-",MID(Table1[[#This Row],[DATE SAMPLE DELIVERY]],3,2),"-",RIGHT(Table1[[#This Row],[DATE SAMPLE DELIVERY]],2))))</f>
        <v/>
      </c>
      <c r="T405" s="106" t="s">
        <v>206</v>
      </c>
      <c r="U405" s="127"/>
      <c r="V405" s="100"/>
      <c r="W405" s="127"/>
      <c r="X405" s="127"/>
      <c r="Y405" s="127"/>
      <c r="Z405" s="100"/>
      <c r="AA405" s="101"/>
      <c r="AB405" s="127"/>
      <c r="AC405" s="130"/>
      <c r="AD405" s="100"/>
      <c r="AE405" s="127"/>
      <c r="AF405" s="127"/>
      <c r="AG405" s="127"/>
      <c r="AH405" s="127"/>
      <c r="AI405" s="6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row>
    <row r="406" spans="1:60" s="106" customFormat="1" ht="15">
      <c r="A406" s="59" t="str">
        <f>IF(Table1[[#This Row],[SAMPLE ID]]="","",CONCATENATE('Sample information'!B$16," #",RIGHT(Table1[[#This Row],[PLATE]],LEN(Table1[[#This Row],[PLATE]])-2)," ",Table1[[#This Row],[DATE SAMPLE DELIVERY]]))</f>
        <v/>
      </c>
      <c r="B406" s="59" t="str">
        <f>IF(Table1[[#This Row],[SAMPLE ID]]="","",CONCATENATE('Sample information'!B$16,"-",Table1[[#This Row],[SAMPLE ID]]))</f>
        <v/>
      </c>
      <c r="C406" s="29" t="s">
        <v>51</v>
      </c>
      <c r="D406" s="106" t="s">
        <v>150</v>
      </c>
      <c r="E406" s="28"/>
      <c r="F406" s="28"/>
      <c r="G406" s="28"/>
      <c r="H406" s="19"/>
      <c r="I406" s="28"/>
      <c r="J406" s="28"/>
      <c r="K406" s="17">
        <v>0</v>
      </c>
      <c r="L406" s="17">
        <v>0</v>
      </c>
      <c r="M406" s="127"/>
      <c r="N406" s="127" t="str">
        <f>IF(Table1[[#This Row],[SAMPLE ID]]="","",Table1[[#This Row],[VOLUME]])</f>
        <v/>
      </c>
      <c r="O406" s="127" t="str">
        <f>IF(Table1[[#This Row],[SAMPLE ID]]="","",Table1[[#This Row],[CONCENTRATION]]*Table1[[#This Row],[VOLUME]])</f>
        <v/>
      </c>
      <c r="P406" s="127" t="s">
        <v>382</v>
      </c>
      <c r="Q406" s="128" t="s">
        <v>22</v>
      </c>
      <c r="R406" s="127" t="str">
        <f>IF(Table1[[#This Row],[SAMPLE ID]]="","",CONCATENATE('Sample information'!$B$16,"_",Table1[[#This Row],[PLATE]],"_org_",Table1[[#This Row],[DATE SAMPLE DELIVERY]]))</f>
        <v/>
      </c>
      <c r="S406" s="102" t="str">
        <f>IF(Table1[[#This Row],[DATE SAMPLE DELIVERY]]="","",(CONCATENATE(20,LEFT(Table1[[#This Row],[DATE SAMPLE DELIVERY]],2),"-",MID(Table1[[#This Row],[DATE SAMPLE DELIVERY]],3,2),"-",RIGHT(Table1[[#This Row],[DATE SAMPLE DELIVERY]],2))))</f>
        <v/>
      </c>
      <c r="T406" s="106" t="s">
        <v>206</v>
      </c>
      <c r="U406" s="127"/>
      <c r="V406" s="100"/>
      <c r="W406" s="127"/>
      <c r="X406" s="127"/>
      <c r="Y406" s="127"/>
      <c r="Z406" s="100"/>
      <c r="AA406" s="101"/>
      <c r="AB406" s="127"/>
      <c r="AC406" s="130"/>
      <c r="AD406" s="100"/>
      <c r="AE406" s="127"/>
      <c r="AF406" s="127"/>
      <c r="AG406" s="127"/>
      <c r="AH406" s="127"/>
      <c r="AI406" s="6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row>
    <row r="407" spans="1:60" s="106" customFormat="1" ht="15">
      <c r="A407" s="59" t="str">
        <f>IF(Table1[[#This Row],[SAMPLE ID]]="","",CONCATENATE('Sample information'!B$16," #",RIGHT(Table1[[#This Row],[PLATE]],LEN(Table1[[#This Row],[PLATE]])-2)," ",Table1[[#This Row],[DATE SAMPLE DELIVERY]]))</f>
        <v/>
      </c>
      <c r="B407" s="59" t="str">
        <f>IF(Table1[[#This Row],[SAMPLE ID]]="","",CONCATENATE('Sample information'!B$16,"-",Table1[[#This Row],[SAMPLE ID]]))</f>
        <v/>
      </c>
      <c r="C407" s="29" t="s">
        <v>52</v>
      </c>
      <c r="D407" s="106" t="s">
        <v>150</v>
      </c>
      <c r="E407" s="28"/>
      <c r="F407" s="28"/>
      <c r="G407" s="28"/>
      <c r="H407" s="19"/>
      <c r="I407" s="28"/>
      <c r="J407" s="28"/>
      <c r="K407" s="17">
        <v>0</v>
      </c>
      <c r="L407" s="17">
        <v>0</v>
      </c>
      <c r="M407" s="127"/>
      <c r="N407" s="127" t="str">
        <f>IF(Table1[[#This Row],[SAMPLE ID]]="","",Table1[[#This Row],[VOLUME]])</f>
        <v/>
      </c>
      <c r="O407" s="127" t="str">
        <f>IF(Table1[[#This Row],[SAMPLE ID]]="","",Table1[[#This Row],[CONCENTRATION]]*Table1[[#This Row],[VOLUME]])</f>
        <v/>
      </c>
      <c r="P407" s="127" t="s">
        <v>382</v>
      </c>
      <c r="Q407" s="128" t="s">
        <v>22</v>
      </c>
      <c r="R407" s="127" t="str">
        <f>IF(Table1[[#This Row],[SAMPLE ID]]="","",CONCATENATE('Sample information'!$B$16,"_",Table1[[#This Row],[PLATE]],"_org_",Table1[[#This Row],[DATE SAMPLE DELIVERY]]))</f>
        <v/>
      </c>
      <c r="S407" s="102" t="str">
        <f>IF(Table1[[#This Row],[DATE SAMPLE DELIVERY]]="","",(CONCATENATE(20,LEFT(Table1[[#This Row],[DATE SAMPLE DELIVERY]],2),"-",MID(Table1[[#This Row],[DATE SAMPLE DELIVERY]],3,2),"-",RIGHT(Table1[[#This Row],[DATE SAMPLE DELIVERY]],2))))</f>
        <v/>
      </c>
      <c r="T407" s="106" t="s">
        <v>206</v>
      </c>
      <c r="U407" s="127"/>
      <c r="V407" s="100"/>
      <c r="W407" s="127"/>
      <c r="X407" s="127"/>
      <c r="Y407" s="127"/>
      <c r="Z407" s="100"/>
      <c r="AA407" s="101"/>
      <c r="AB407" s="127"/>
      <c r="AC407" s="130"/>
      <c r="AD407" s="100"/>
      <c r="AE407" s="127"/>
      <c r="AF407" s="127"/>
      <c r="AG407" s="127"/>
      <c r="AH407" s="127"/>
      <c r="AI407" s="6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row>
    <row r="408" spans="1:60" s="106" customFormat="1" ht="15">
      <c r="A408" s="59" t="str">
        <f>IF(Table1[[#This Row],[SAMPLE ID]]="","",CONCATENATE('Sample information'!B$16," #",RIGHT(Table1[[#This Row],[PLATE]],LEN(Table1[[#This Row],[PLATE]])-2)," ",Table1[[#This Row],[DATE SAMPLE DELIVERY]]))</f>
        <v/>
      </c>
      <c r="B408" s="59" t="str">
        <f>IF(Table1[[#This Row],[SAMPLE ID]]="","",CONCATENATE('Sample information'!B$16,"-",Table1[[#This Row],[SAMPLE ID]]))</f>
        <v/>
      </c>
      <c r="C408" s="29" t="s">
        <v>53</v>
      </c>
      <c r="D408" s="106" t="s">
        <v>150</v>
      </c>
      <c r="E408" s="28"/>
      <c r="F408" s="28"/>
      <c r="G408" s="28"/>
      <c r="H408" s="19"/>
      <c r="I408" s="28"/>
      <c r="J408" s="28"/>
      <c r="K408" s="17">
        <v>0</v>
      </c>
      <c r="L408" s="17">
        <v>0</v>
      </c>
      <c r="M408" s="127"/>
      <c r="N408" s="127" t="str">
        <f>IF(Table1[[#This Row],[SAMPLE ID]]="","",Table1[[#This Row],[VOLUME]])</f>
        <v/>
      </c>
      <c r="O408" s="127" t="str">
        <f>IF(Table1[[#This Row],[SAMPLE ID]]="","",Table1[[#This Row],[CONCENTRATION]]*Table1[[#This Row],[VOLUME]])</f>
        <v/>
      </c>
      <c r="P408" s="127" t="s">
        <v>382</v>
      </c>
      <c r="Q408" s="128" t="s">
        <v>22</v>
      </c>
      <c r="R408" s="127" t="str">
        <f>IF(Table1[[#This Row],[SAMPLE ID]]="","",CONCATENATE('Sample information'!$B$16,"_",Table1[[#This Row],[PLATE]],"_org_",Table1[[#This Row],[DATE SAMPLE DELIVERY]]))</f>
        <v/>
      </c>
      <c r="S408" s="102" t="str">
        <f>IF(Table1[[#This Row],[DATE SAMPLE DELIVERY]]="","",(CONCATENATE(20,LEFT(Table1[[#This Row],[DATE SAMPLE DELIVERY]],2),"-",MID(Table1[[#This Row],[DATE SAMPLE DELIVERY]],3,2),"-",RIGHT(Table1[[#This Row],[DATE SAMPLE DELIVERY]],2))))</f>
        <v/>
      </c>
      <c r="T408" s="106" t="s">
        <v>206</v>
      </c>
      <c r="U408" s="127"/>
      <c r="V408" s="100"/>
      <c r="W408" s="127"/>
      <c r="X408" s="127"/>
      <c r="Y408" s="127"/>
      <c r="Z408" s="100"/>
      <c r="AA408" s="101"/>
      <c r="AB408" s="127"/>
      <c r="AC408" s="130"/>
      <c r="AD408" s="100"/>
      <c r="AE408" s="127"/>
      <c r="AF408" s="127"/>
      <c r="AG408" s="127"/>
      <c r="AH408" s="127"/>
      <c r="AI408" s="6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row>
    <row r="409" spans="1:60" s="106" customFormat="1" ht="15">
      <c r="A409" s="59" t="str">
        <f>IF(Table1[[#This Row],[SAMPLE ID]]="","",CONCATENATE('Sample information'!B$16," #",RIGHT(Table1[[#This Row],[PLATE]],LEN(Table1[[#This Row],[PLATE]])-2)," ",Table1[[#This Row],[DATE SAMPLE DELIVERY]]))</f>
        <v/>
      </c>
      <c r="B409" s="59" t="str">
        <f>IF(Table1[[#This Row],[SAMPLE ID]]="","",CONCATENATE('Sample information'!B$16,"-",Table1[[#This Row],[SAMPLE ID]]))</f>
        <v/>
      </c>
      <c r="C409" s="29" t="s">
        <v>54</v>
      </c>
      <c r="D409" s="106" t="s">
        <v>150</v>
      </c>
      <c r="E409" s="28"/>
      <c r="F409" s="28"/>
      <c r="G409" s="28"/>
      <c r="H409" s="19"/>
      <c r="I409" s="28"/>
      <c r="J409" s="28"/>
      <c r="K409" s="17">
        <v>0</v>
      </c>
      <c r="L409" s="17">
        <v>0</v>
      </c>
      <c r="M409" s="127"/>
      <c r="N409" s="127" t="str">
        <f>IF(Table1[[#This Row],[SAMPLE ID]]="","",Table1[[#This Row],[VOLUME]])</f>
        <v/>
      </c>
      <c r="O409" s="127" t="str">
        <f>IF(Table1[[#This Row],[SAMPLE ID]]="","",Table1[[#This Row],[CONCENTRATION]]*Table1[[#This Row],[VOLUME]])</f>
        <v/>
      </c>
      <c r="P409" s="127" t="s">
        <v>382</v>
      </c>
      <c r="Q409" s="128" t="s">
        <v>22</v>
      </c>
      <c r="R409" s="127" t="str">
        <f>IF(Table1[[#This Row],[SAMPLE ID]]="","",CONCATENATE('Sample information'!$B$16,"_",Table1[[#This Row],[PLATE]],"_org_",Table1[[#This Row],[DATE SAMPLE DELIVERY]]))</f>
        <v/>
      </c>
      <c r="S409" s="102" t="str">
        <f>IF(Table1[[#This Row],[DATE SAMPLE DELIVERY]]="","",(CONCATENATE(20,LEFT(Table1[[#This Row],[DATE SAMPLE DELIVERY]],2),"-",MID(Table1[[#This Row],[DATE SAMPLE DELIVERY]],3,2),"-",RIGHT(Table1[[#This Row],[DATE SAMPLE DELIVERY]],2))))</f>
        <v/>
      </c>
      <c r="T409" s="106" t="s">
        <v>206</v>
      </c>
      <c r="U409" s="127"/>
      <c r="V409" s="100"/>
      <c r="W409" s="127"/>
      <c r="X409" s="127"/>
      <c r="Y409" s="127"/>
      <c r="Z409" s="100"/>
      <c r="AA409" s="101"/>
      <c r="AB409" s="127"/>
      <c r="AC409" s="130"/>
      <c r="AD409" s="100"/>
      <c r="AE409" s="127"/>
      <c r="AF409" s="127"/>
      <c r="AG409" s="127"/>
      <c r="AH409" s="127"/>
      <c r="AI409" s="6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row>
    <row r="410" spans="1:60" s="106" customFormat="1" ht="15">
      <c r="A410" s="59" t="str">
        <f>IF(Table1[[#This Row],[SAMPLE ID]]="","",CONCATENATE('Sample information'!B$16," #",RIGHT(Table1[[#This Row],[PLATE]],LEN(Table1[[#This Row],[PLATE]])-2)," ",Table1[[#This Row],[DATE SAMPLE DELIVERY]]))</f>
        <v/>
      </c>
      <c r="B410" s="59" t="str">
        <f>IF(Table1[[#This Row],[SAMPLE ID]]="","",CONCATENATE('Sample information'!B$16,"-",Table1[[#This Row],[SAMPLE ID]]))</f>
        <v/>
      </c>
      <c r="C410" s="29" t="s">
        <v>55</v>
      </c>
      <c r="D410" s="106" t="s">
        <v>150</v>
      </c>
      <c r="E410" s="28"/>
      <c r="F410" s="28"/>
      <c r="G410" s="28"/>
      <c r="H410" s="19"/>
      <c r="I410" s="28"/>
      <c r="J410" s="28"/>
      <c r="K410" s="17">
        <v>0</v>
      </c>
      <c r="L410" s="17">
        <v>0</v>
      </c>
      <c r="M410" s="127"/>
      <c r="N410" s="127" t="str">
        <f>IF(Table1[[#This Row],[SAMPLE ID]]="","",Table1[[#This Row],[VOLUME]])</f>
        <v/>
      </c>
      <c r="O410" s="127" t="str">
        <f>IF(Table1[[#This Row],[SAMPLE ID]]="","",Table1[[#This Row],[CONCENTRATION]]*Table1[[#This Row],[VOLUME]])</f>
        <v/>
      </c>
      <c r="P410" s="127" t="s">
        <v>382</v>
      </c>
      <c r="Q410" s="128" t="s">
        <v>22</v>
      </c>
      <c r="R410" s="127" t="str">
        <f>IF(Table1[[#This Row],[SAMPLE ID]]="","",CONCATENATE('Sample information'!$B$16,"_",Table1[[#This Row],[PLATE]],"_org_",Table1[[#This Row],[DATE SAMPLE DELIVERY]]))</f>
        <v/>
      </c>
      <c r="S410" s="102" t="str">
        <f>IF(Table1[[#This Row],[DATE SAMPLE DELIVERY]]="","",(CONCATENATE(20,LEFT(Table1[[#This Row],[DATE SAMPLE DELIVERY]],2),"-",MID(Table1[[#This Row],[DATE SAMPLE DELIVERY]],3,2),"-",RIGHT(Table1[[#This Row],[DATE SAMPLE DELIVERY]],2))))</f>
        <v/>
      </c>
      <c r="T410" s="106" t="s">
        <v>206</v>
      </c>
      <c r="U410" s="127"/>
      <c r="V410" s="100"/>
      <c r="W410" s="127"/>
      <c r="X410" s="127"/>
      <c r="Y410" s="127"/>
      <c r="Z410" s="100"/>
      <c r="AA410" s="101"/>
      <c r="AB410" s="127"/>
      <c r="AC410" s="130"/>
      <c r="AD410" s="100"/>
      <c r="AE410" s="127"/>
      <c r="AF410" s="127"/>
      <c r="AG410" s="127"/>
      <c r="AH410" s="127"/>
      <c r="AI410" s="6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row>
    <row r="411" spans="1:60" s="106" customFormat="1" ht="15">
      <c r="A411" s="59" t="str">
        <f>IF(Table1[[#This Row],[SAMPLE ID]]="","",CONCATENATE('Sample information'!B$16," #",RIGHT(Table1[[#This Row],[PLATE]],LEN(Table1[[#This Row],[PLATE]])-2)," ",Table1[[#This Row],[DATE SAMPLE DELIVERY]]))</f>
        <v/>
      </c>
      <c r="B411" s="59" t="str">
        <f>IF(Table1[[#This Row],[SAMPLE ID]]="","",CONCATENATE('Sample information'!B$16,"-",Table1[[#This Row],[SAMPLE ID]]))</f>
        <v/>
      </c>
      <c r="C411" s="29" t="s">
        <v>56</v>
      </c>
      <c r="D411" s="106" t="s">
        <v>150</v>
      </c>
      <c r="E411" s="28"/>
      <c r="F411" s="28"/>
      <c r="G411" s="28"/>
      <c r="H411" s="19"/>
      <c r="I411" s="28"/>
      <c r="J411" s="28"/>
      <c r="K411" s="17">
        <v>0</v>
      </c>
      <c r="L411" s="17">
        <v>0</v>
      </c>
      <c r="M411" s="127"/>
      <c r="N411" s="127" t="str">
        <f>IF(Table1[[#This Row],[SAMPLE ID]]="","",Table1[[#This Row],[VOLUME]])</f>
        <v/>
      </c>
      <c r="O411" s="127" t="str">
        <f>IF(Table1[[#This Row],[SAMPLE ID]]="","",Table1[[#This Row],[CONCENTRATION]]*Table1[[#This Row],[VOLUME]])</f>
        <v/>
      </c>
      <c r="P411" s="127" t="s">
        <v>382</v>
      </c>
      <c r="Q411" s="128" t="s">
        <v>22</v>
      </c>
      <c r="R411" s="127" t="str">
        <f>IF(Table1[[#This Row],[SAMPLE ID]]="","",CONCATENATE('Sample information'!$B$16,"_",Table1[[#This Row],[PLATE]],"_org_",Table1[[#This Row],[DATE SAMPLE DELIVERY]]))</f>
        <v/>
      </c>
      <c r="S411" s="102" t="str">
        <f>IF(Table1[[#This Row],[DATE SAMPLE DELIVERY]]="","",(CONCATENATE(20,LEFT(Table1[[#This Row],[DATE SAMPLE DELIVERY]],2),"-",MID(Table1[[#This Row],[DATE SAMPLE DELIVERY]],3,2),"-",RIGHT(Table1[[#This Row],[DATE SAMPLE DELIVERY]],2))))</f>
        <v/>
      </c>
      <c r="T411" s="106" t="s">
        <v>206</v>
      </c>
      <c r="U411" s="127"/>
      <c r="V411" s="100"/>
      <c r="W411" s="127"/>
      <c r="X411" s="127"/>
      <c r="Y411" s="127"/>
      <c r="Z411" s="100"/>
      <c r="AA411" s="101"/>
      <c r="AB411" s="127"/>
      <c r="AC411" s="130"/>
      <c r="AD411" s="100"/>
      <c r="AE411" s="127"/>
      <c r="AF411" s="127"/>
      <c r="AG411" s="127"/>
      <c r="AH411" s="127"/>
      <c r="AI411" s="6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row>
    <row r="412" spans="1:60" s="106" customFormat="1" ht="15">
      <c r="A412" s="59" t="str">
        <f>IF(Table1[[#This Row],[SAMPLE ID]]="","",CONCATENATE('Sample information'!B$16," #",RIGHT(Table1[[#This Row],[PLATE]],LEN(Table1[[#This Row],[PLATE]])-2)," ",Table1[[#This Row],[DATE SAMPLE DELIVERY]]))</f>
        <v/>
      </c>
      <c r="B412" s="59" t="str">
        <f>IF(Table1[[#This Row],[SAMPLE ID]]="","",CONCATENATE('Sample information'!B$16,"-",Table1[[#This Row],[SAMPLE ID]]))</f>
        <v/>
      </c>
      <c r="C412" s="29" t="s">
        <v>57</v>
      </c>
      <c r="D412" s="106" t="s">
        <v>150</v>
      </c>
      <c r="E412" s="28"/>
      <c r="F412" s="28"/>
      <c r="G412" s="28"/>
      <c r="H412" s="19"/>
      <c r="I412" s="28"/>
      <c r="J412" s="28"/>
      <c r="K412" s="17">
        <v>0</v>
      </c>
      <c r="L412" s="17">
        <v>0</v>
      </c>
      <c r="M412" s="127"/>
      <c r="N412" s="127" t="str">
        <f>IF(Table1[[#This Row],[SAMPLE ID]]="","",Table1[[#This Row],[VOLUME]])</f>
        <v/>
      </c>
      <c r="O412" s="127" t="str">
        <f>IF(Table1[[#This Row],[SAMPLE ID]]="","",Table1[[#This Row],[CONCENTRATION]]*Table1[[#This Row],[VOLUME]])</f>
        <v/>
      </c>
      <c r="P412" s="127" t="s">
        <v>382</v>
      </c>
      <c r="Q412" s="128" t="s">
        <v>22</v>
      </c>
      <c r="R412" s="127" t="str">
        <f>IF(Table1[[#This Row],[SAMPLE ID]]="","",CONCATENATE('Sample information'!$B$16,"_",Table1[[#This Row],[PLATE]],"_org_",Table1[[#This Row],[DATE SAMPLE DELIVERY]]))</f>
        <v/>
      </c>
      <c r="S412" s="102" t="str">
        <f>IF(Table1[[#This Row],[DATE SAMPLE DELIVERY]]="","",(CONCATENATE(20,LEFT(Table1[[#This Row],[DATE SAMPLE DELIVERY]],2),"-",MID(Table1[[#This Row],[DATE SAMPLE DELIVERY]],3,2),"-",RIGHT(Table1[[#This Row],[DATE SAMPLE DELIVERY]],2))))</f>
        <v/>
      </c>
      <c r="T412" s="106" t="s">
        <v>206</v>
      </c>
      <c r="U412" s="127"/>
      <c r="V412" s="100"/>
      <c r="W412" s="127"/>
      <c r="X412" s="127"/>
      <c r="Y412" s="127"/>
      <c r="Z412" s="100"/>
      <c r="AA412" s="101"/>
      <c r="AB412" s="127"/>
      <c r="AC412" s="130"/>
      <c r="AD412" s="100"/>
      <c r="AE412" s="127"/>
      <c r="AF412" s="127"/>
      <c r="AG412" s="127"/>
      <c r="AH412" s="127"/>
      <c r="AI412" s="6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row>
    <row r="413" spans="1:60" s="106" customFormat="1" ht="15">
      <c r="A413" s="59" t="str">
        <f>IF(Table1[[#This Row],[SAMPLE ID]]="","",CONCATENATE('Sample information'!B$16," #",RIGHT(Table1[[#This Row],[PLATE]],LEN(Table1[[#This Row],[PLATE]])-2)," ",Table1[[#This Row],[DATE SAMPLE DELIVERY]]))</f>
        <v/>
      </c>
      <c r="B413" s="59" t="str">
        <f>IF(Table1[[#This Row],[SAMPLE ID]]="","",CONCATENATE('Sample information'!B$16,"-",Table1[[#This Row],[SAMPLE ID]]))</f>
        <v/>
      </c>
      <c r="C413" s="29" t="s">
        <v>58</v>
      </c>
      <c r="D413" s="106" t="s">
        <v>150</v>
      </c>
      <c r="E413" s="28"/>
      <c r="F413" s="28"/>
      <c r="G413" s="28"/>
      <c r="H413" s="19"/>
      <c r="I413" s="28"/>
      <c r="J413" s="28"/>
      <c r="K413" s="17">
        <v>0</v>
      </c>
      <c r="L413" s="17">
        <v>0</v>
      </c>
      <c r="M413" s="127"/>
      <c r="N413" s="127" t="str">
        <f>IF(Table1[[#This Row],[SAMPLE ID]]="","",Table1[[#This Row],[VOLUME]])</f>
        <v/>
      </c>
      <c r="O413" s="127" t="str">
        <f>IF(Table1[[#This Row],[SAMPLE ID]]="","",Table1[[#This Row],[CONCENTRATION]]*Table1[[#This Row],[VOLUME]])</f>
        <v/>
      </c>
      <c r="P413" s="127" t="s">
        <v>382</v>
      </c>
      <c r="Q413" s="128" t="s">
        <v>22</v>
      </c>
      <c r="R413" s="127" t="str">
        <f>IF(Table1[[#This Row],[SAMPLE ID]]="","",CONCATENATE('Sample information'!$B$16,"_",Table1[[#This Row],[PLATE]],"_org_",Table1[[#This Row],[DATE SAMPLE DELIVERY]]))</f>
        <v/>
      </c>
      <c r="S413" s="102" t="str">
        <f>IF(Table1[[#This Row],[DATE SAMPLE DELIVERY]]="","",(CONCATENATE(20,LEFT(Table1[[#This Row],[DATE SAMPLE DELIVERY]],2),"-",MID(Table1[[#This Row],[DATE SAMPLE DELIVERY]],3,2),"-",RIGHT(Table1[[#This Row],[DATE SAMPLE DELIVERY]],2))))</f>
        <v/>
      </c>
      <c r="T413" s="106" t="s">
        <v>206</v>
      </c>
      <c r="U413" s="127"/>
      <c r="V413" s="100"/>
      <c r="W413" s="127"/>
      <c r="X413" s="127"/>
      <c r="Y413" s="127"/>
      <c r="Z413" s="100"/>
      <c r="AA413" s="101"/>
      <c r="AB413" s="127"/>
      <c r="AC413" s="130"/>
      <c r="AD413" s="100"/>
      <c r="AE413" s="127"/>
      <c r="AF413" s="127"/>
      <c r="AG413" s="127"/>
      <c r="AH413" s="127"/>
      <c r="AI413" s="6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row>
    <row r="414" spans="1:60" s="106" customFormat="1" ht="15">
      <c r="A414" s="59" t="str">
        <f>IF(Table1[[#This Row],[SAMPLE ID]]="","",CONCATENATE('Sample information'!B$16," #",RIGHT(Table1[[#This Row],[PLATE]],LEN(Table1[[#This Row],[PLATE]])-2)," ",Table1[[#This Row],[DATE SAMPLE DELIVERY]]))</f>
        <v/>
      </c>
      <c r="B414" s="59" t="str">
        <f>IF(Table1[[#This Row],[SAMPLE ID]]="","",CONCATENATE('Sample information'!B$16,"-",Table1[[#This Row],[SAMPLE ID]]))</f>
        <v/>
      </c>
      <c r="C414" s="29" t="s">
        <v>59</v>
      </c>
      <c r="D414" s="106" t="s">
        <v>150</v>
      </c>
      <c r="E414" s="28"/>
      <c r="F414" s="28"/>
      <c r="G414" s="28"/>
      <c r="H414" s="19"/>
      <c r="I414" s="28"/>
      <c r="J414" s="28"/>
      <c r="K414" s="17">
        <v>0</v>
      </c>
      <c r="L414" s="17">
        <v>0</v>
      </c>
      <c r="M414" s="127"/>
      <c r="N414" s="127" t="str">
        <f>IF(Table1[[#This Row],[SAMPLE ID]]="","",Table1[[#This Row],[VOLUME]])</f>
        <v/>
      </c>
      <c r="O414" s="127" t="str">
        <f>IF(Table1[[#This Row],[SAMPLE ID]]="","",Table1[[#This Row],[CONCENTRATION]]*Table1[[#This Row],[VOLUME]])</f>
        <v/>
      </c>
      <c r="P414" s="127" t="s">
        <v>382</v>
      </c>
      <c r="Q414" s="128" t="s">
        <v>22</v>
      </c>
      <c r="R414" s="127" t="str">
        <f>IF(Table1[[#This Row],[SAMPLE ID]]="","",CONCATENATE('Sample information'!$B$16,"_",Table1[[#This Row],[PLATE]],"_org_",Table1[[#This Row],[DATE SAMPLE DELIVERY]]))</f>
        <v/>
      </c>
      <c r="S414" s="102" t="str">
        <f>IF(Table1[[#This Row],[DATE SAMPLE DELIVERY]]="","",(CONCATENATE(20,LEFT(Table1[[#This Row],[DATE SAMPLE DELIVERY]],2),"-",MID(Table1[[#This Row],[DATE SAMPLE DELIVERY]],3,2),"-",RIGHT(Table1[[#This Row],[DATE SAMPLE DELIVERY]],2))))</f>
        <v/>
      </c>
      <c r="T414" s="106" t="s">
        <v>206</v>
      </c>
      <c r="U414" s="127"/>
      <c r="V414" s="100"/>
      <c r="W414" s="127"/>
      <c r="X414" s="127"/>
      <c r="Y414" s="127"/>
      <c r="Z414" s="100"/>
      <c r="AA414" s="101"/>
      <c r="AB414" s="127"/>
      <c r="AC414" s="130"/>
      <c r="AD414" s="100"/>
      <c r="AE414" s="127"/>
      <c r="AF414" s="127"/>
      <c r="AG414" s="127"/>
      <c r="AH414" s="127"/>
      <c r="AI414" s="6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row>
    <row r="415" spans="1:60" s="106" customFormat="1" ht="15">
      <c r="A415" s="59" t="str">
        <f>IF(Table1[[#This Row],[SAMPLE ID]]="","",CONCATENATE('Sample information'!B$16," #",RIGHT(Table1[[#This Row],[PLATE]],LEN(Table1[[#This Row],[PLATE]])-2)," ",Table1[[#This Row],[DATE SAMPLE DELIVERY]]))</f>
        <v/>
      </c>
      <c r="B415" s="59" t="str">
        <f>IF(Table1[[#This Row],[SAMPLE ID]]="","",CONCATENATE('Sample information'!B$16,"-",Table1[[#This Row],[SAMPLE ID]]))</f>
        <v/>
      </c>
      <c r="C415" s="29" t="s">
        <v>60</v>
      </c>
      <c r="D415" s="106" t="s">
        <v>150</v>
      </c>
      <c r="E415" s="28"/>
      <c r="F415" s="28"/>
      <c r="G415" s="28"/>
      <c r="H415" s="19"/>
      <c r="I415" s="28"/>
      <c r="J415" s="28"/>
      <c r="K415" s="17">
        <v>0</v>
      </c>
      <c r="L415" s="17">
        <v>0</v>
      </c>
      <c r="M415" s="127"/>
      <c r="N415" s="127" t="str">
        <f>IF(Table1[[#This Row],[SAMPLE ID]]="","",Table1[[#This Row],[VOLUME]])</f>
        <v/>
      </c>
      <c r="O415" s="127" t="str">
        <f>IF(Table1[[#This Row],[SAMPLE ID]]="","",Table1[[#This Row],[CONCENTRATION]]*Table1[[#This Row],[VOLUME]])</f>
        <v/>
      </c>
      <c r="P415" s="127" t="s">
        <v>382</v>
      </c>
      <c r="Q415" s="128" t="s">
        <v>22</v>
      </c>
      <c r="R415" s="127" t="str">
        <f>IF(Table1[[#This Row],[SAMPLE ID]]="","",CONCATENATE('Sample information'!$B$16,"_",Table1[[#This Row],[PLATE]],"_org_",Table1[[#This Row],[DATE SAMPLE DELIVERY]]))</f>
        <v/>
      </c>
      <c r="S415" s="102" t="str">
        <f>IF(Table1[[#This Row],[DATE SAMPLE DELIVERY]]="","",(CONCATENATE(20,LEFT(Table1[[#This Row],[DATE SAMPLE DELIVERY]],2),"-",MID(Table1[[#This Row],[DATE SAMPLE DELIVERY]],3,2),"-",RIGHT(Table1[[#This Row],[DATE SAMPLE DELIVERY]],2))))</f>
        <v/>
      </c>
      <c r="T415" s="106" t="s">
        <v>206</v>
      </c>
      <c r="U415" s="127"/>
      <c r="V415" s="100"/>
      <c r="W415" s="127"/>
      <c r="X415" s="127"/>
      <c r="Y415" s="127"/>
      <c r="Z415" s="100"/>
      <c r="AA415" s="101"/>
      <c r="AB415" s="127"/>
      <c r="AC415" s="130"/>
      <c r="AD415" s="100"/>
      <c r="AE415" s="127"/>
      <c r="AF415" s="127"/>
      <c r="AG415" s="127"/>
      <c r="AH415" s="127"/>
      <c r="AI415" s="6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row>
    <row r="416" spans="1:60" s="106" customFormat="1" ht="15">
      <c r="A416" s="59" t="str">
        <f>IF(Table1[[#This Row],[SAMPLE ID]]="","",CONCATENATE('Sample information'!B$16," #",RIGHT(Table1[[#This Row],[PLATE]],LEN(Table1[[#This Row],[PLATE]])-2)," ",Table1[[#This Row],[DATE SAMPLE DELIVERY]]))</f>
        <v/>
      </c>
      <c r="B416" s="59" t="str">
        <f>IF(Table1[[#This Row],[SAMPLE ID]]="","",CONCATENATE('Sample information'!B$16,"-",Table1[[#This Row],[SAMPLE ID]]))</f>
        <v/>
      </c>
      <c r="C416" s="29" t="s">
        <v>61</v>
      </c>
      <c r="D416" s="106" t="s">
        <v>150</v>
      </c>
      <c r="E416" s="28"/>
      <c r="F416" s="28"/>
      <c r="G416" s="28"/>
      <c r="H416" s="19"/>
      <c r="I416" s="28"/>
      <c r="J416" s="28"/>
      <c r="K416" s="17">
        <v>0</v>
      </c>
      <c r="L416" s="17">
        <v>0</v>
      </c>
      <c r="M416" s="127"/>
      <c r="N416" s="127" t="str">
        <f>IF(Table1[[#This Row],[SAMPLE ID]]="","",Table1[[#This Row],[VOLUME]])</f>
        <v/>
      </c>
      <c r="O416" s="127" t="str">
        <f>IF(Table1[[#This Row],[SAMPLE ID]]="","",Table1[[#This Row],[CONCENTRATION]]*Table1[[#This Row],[VOLUME]])</f>
        <v/>
      </c>
      <c r="P416" s="127" t="s">
        <v>382</v>
      </c>
      <c r="Q416" s="128" t="s">
        <v>22</v>
      </c>
      <c r="R416" s="127" t="str">
        <f>IF(Table1[[#This Row],[SAMPLE ID]]="","",CONCATENATE('Sample information'!$B$16,"_",Table1[[#This Row],[PLATE]],"_org_",Table1[[#This Row],[DATE SAMPLE DELIVERY]]))</f>
        <v/>
      </c>
      <c r="S416" s="102" t="str">
        <f>IF(Table1[[#This Row],[DATE SAMPLE DELIVERY]]="","",(CONCATENATE(20,LEFT(Table1[[#This Row],[DATE SAMPLE DELIVERY]],2),"-",MID(Table1[[#This Row],[DATE SAMPLE DELIVERY]],3,2),"-",RIGHT(Table1[[#This Row],[DATE SAMPLE DELIVERY]],2))))</f>
        <v/>
      </c>
      <c r="T416" s="106" t="s">
        <v>206</v>
      </c>
      <c r="U416" s="127"/>
      <c r="V416" s="100"/>
      <c r="W416" s="127"/>
      <c r="X416" s="127"/>
      <c r="Y416" s="127"/>
      <c r="Z416" s="100"/>
      <c r="AA416" s="101"/>
      <c r="AB416" s="127"/>
      <c r="AC416" s="130"/>
      <c r="AD416" s="100"/>
      <c r="AE416" s="127"/>
      <c r="AF416" s="127"/>
      <c r="AG416" s="127"/>
      <c r="AH416" s="127"/>
      <c r="AI416" s="6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row>
    <row r="417" spans="1:60" s="106" customFormat="1" ht="15">
      <c r="A417" s="59" t="str">
        <f>IF(Table1[[#This Row],[SAMPLE ID]]="","",CONCATENATE('Sample information'!B$16," #",RIGHT(Table1[[#This Row],[PLATE]],LEN(Table1[[#This Row],[PLATE]])-2)," ",Table1[[#This Row],[DATE SAMPLE DELIVERY]]))</f>
        <v/>
      </c>
      <c r="B417" s="59" t="str">
        <f>IF(Table1[[#This Row],[SAMPLE ID]]="","",CONCATENATE('Sample information'!B$16,"-",Table1[[#This Row],[SAMPLE ID]]))</f>
        <v/>
      </c>
      <c r="C417" s="29" t="s">
        <v>62</v>
      </c>
      <c r="D417" s="106" t="s">
        <v>150</v>
      </c>
      <c r="E417" s="28"/>
      <c r="F417" s="28"/>
      <c r="G417" s="28"/>
      <c r="H417" s="19"/>
      <c r="I417" s="28"/>
      <c r="J417" s="28"/>
      <c r="K417" s="17">
        <v>0</v>
      </c>
      <c r="L417" s="17">
        <v>0</v>
      </c>
      <c r="M417" s="127"/>
      <c r="N417" s="127" t="str">
        <f>IF(Table1[[#This Row],[SAMPLE ID]]="","",Table1[[#This Row],[VOLUME]])</f>
        <v/>
      </c>
      <c r="O417" s="127" t="str">
        <f>IF(Table1[[#This Row],[SAMPLE ID]]="","",Table1[[#This Row],[CONCENTRATION]]*Table1[[#This Row],[VOLUME]])</f>
        <v/>
      </c>
      <c r="P417" s="127" t="s">
        <v>382</v>
      </c>
      <c r="Q417" s="128" t="s">
        <v>22</v>
      </c>
      <c r="R417" s="127" t="str">
        <f>IF(Table1[[#This Row],[SAMPLE ID]]="","",CONCATENATE('Sample information'!$B$16,"_",Table1[[#This Row],[PLATE]],"_org_",Table1[[#This Row],[DATE SAMPLE DELIVERY]]))</f>
        <v/>
      </c>
      <c r="S417" s="102" t="str">
        <f>IF(Table1[[#This Row],[DATE SAMPLE DELIVERY]]="","",(CONCATENATE(20,LEFT(Table1[[#This Row],[DATE SAMPLE DELIVERY]],2),"-",MID(Table1[[#This Row],[DATE SAMPLE DELIVERY]],3,2),"-",RIGHT(Table1[[#This Row],[DATE SAMPLE DELIVERY]],2))))</f>
        <v/>
      </c>
      <c r="T417" s="106" t="s">
        <v>206</v>
      </c>
      <c r="U417" s="127"/>
      <c r="V417" s="100"/>
      <c r="W417" s="127"/>
      <c r="X417" s="127"/>
      <c r="Y417" s="127"/>
      <c r="Z417" s="100"/>
      <c r="AA417" s="101"/>
      <c r="AB417" s="127"/>
      <c r="AC417" s="130"/>
      <c r="AD417" s="100"/>
      <c r="AE417" s="127"/>
      <c r="AF417" s="127"/>
      <c r="AG417" s="127"/>
      <c r="AH417" s="127"/>
      <c r="AI417" s="6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row>
    <row r="418" spans="1:60" s="106" customFormat="1" ht="15">
      <c r="A418" s="59" t="str">
        <f>IF(Table1[[#This Row],[SAMPLE ID]]="","",CONCATENATE('Sample information'!B$16," #",RIGHT(Table1[[#This Row],[PLATE]],LEN(Table1[[#This Row],[PLATE]])-2)," ",Table1[[#This Row],[DATE SAMPLE DELIVERY]]))</f>
        <v/>
      </c>
      <c r="B418" s="59" t="str">
        <f>IF(Table1[[#This Row],[SAMPLE ID]]="","",CONCATENATE('Sample information'!B$16,"-",Table1[[#This Row],[SAMPLE ID]]))</f>
        <v/>
      </c>
      <c r="C418" s="29" t="s">
        <v>63</v>
      </c>
      <c r="D418" s="106" t="s">
        <v>150</v>
      </c>
      <c r="E418" s="28"/>
      <c r="F418" s="28"/>
      <c r="G418" s="28"/>
      <c r="H418" s="19"/>
      <c r="I418" s="28"/>
      <c r="J418" s="28"/>
      <c r="K418" s="17">
        <v>0</v>
      </c>
      <c r="L418" s="17">
        <v>0</v>
      </c>
      <c r="M418" s="127"/>
      <c r="N418" s="127" t="str">
        <f>IF(Table1[[#This Row],[SAMPLE ID]]="","",Table1[[#This Row],[VOLUME]])</f>
        <v/>
      </c>
      <c r="O418" s="127" t="str">
        <f>IF(Table1[[#This Row],[SAMPLE ID]]="","",Table1[[#This Row],[CONCENTRATION]]*Table1[[#This Row],[VOLUME]])</f>
        <v/>
      </c>
      <c r="P418" s="127" t="s">
        <v>382</v>
      </c>
      <c r="Q418" s="128" t="s">
        <v>22</v>
      </c>
      <c r="R418" s="127" t="str">
        <f>IF(Table1[[#This Row],[SAMPLE ID]]="","",CONCATENATE('Sample information'!$B$16,"_",Table1[[#This Row],[PLATE]],"_org_",Table1[[#This Row],[DATE SAMPLE DELIVERY]]))</f>
        <v/>
      </c>
      <c r="S418" s="102" t="str">
        <f>IF(Table1[[#This Row],[DATE SAMPLE DELIVERY]]="","",(CONCATENATE(20,LEFT(Table1[[#This Row],[DATE SAMPLE DELIVERY]],2),"-",MID(Table1[[#This Row],[DATE SAMPLE DELIVERY]],3,2),"-",RIGHT(Table1[[#This Row],[DATE SAMPLE DELIVERY]],2))))</f>
        <v/>
      </c>
      <c r="T418" s="106" t="s">
        <v>206</v>
      </c>
      <c r="U418" s="127"/>
      <c r="V418" s="100"/>
      <c r="W418" s="127"/>
      <c r="X418" s="127"/>
      <c r="Y418" s="127"/>
      <c r="Z418" s="100"/>
      <c r="AA418" s="101"/>
      <c r="AB418" s="127"/>
      <c r="AC418" s="130"/>
      <c r="AD418" s="100"/>
      <c r="AE418" s="127"/>
      <c r="AF418" s="127"/>
      <c r="AG418" s="127"/>
      <c r="AH418" s="127"/>
      <c r="AI418" s="6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row>
    <row r="419" spans="1:60" s="106" customFormat="1" ht="15">
      <c r="A419" s="59" t="str">
        <f>IF(Table1[[#This Row],[SAMPLE ID]]="","",CONCATENATE('Sample information'!B$16," #",RIGHT(Table1[[#This Row],[PLATE]],LEN(Table1[[#This Row],[PLATE]])-2)," ",Table1[[#This Row],[DATE SAMPLE DELIVERY]]))</f>
        <v/>
      </c>
      <c r="B419" s="59" t="str">
        <f>IF(Table1[[#This Row],[SAMPLE ID]]="","",CONCATENATE('Sample information'!B$16,"-",Table1[[#This Row],[SAMPLE ID]]))</f>
        <v/>
      </c>
      <c r="C419" s="29" t="s">
        <v>64</v>
      </c>
      <c r="D419" s="106" t="s">
        <v>150</v>
      </c>
      <c r="E419" s="28"/>
      <c r="F419" s="28"/>
      <c r="G419" s="28"/>
      <c r="H419" s="19"/>
      <c r="I419" s="28"/>
      <c r="J419" s="28"/>
      <c r="K419" s="17">
        <v>0</v>
      </c>
      <c r="L419" s="17">
        <v>0</v>
      </c>
      <c r="M419" s="127"/>
      <c r="N419" s="127" t="str">
        <f>IF(Table1[[#This Row],[SAMPLE ID]]="","",Table1[[#This Row],[VOLUME]])</f>
        <v/>
      </c>
      <c r="O419" s="127" t="str">
        <f>IF(Table1[[#This Row],[SAMPLE ID]]="","",Table1[[#This Row],[CONCENTRATION]]*Table1[[#This Row],[VOLUME]])</f>
        <v/>
      </c>
      <c r="P419" s="127" t="s">
        <v>382</v>
      </c>
      <c r="Q419" s="128" t="s">
        <v>22</v>
      </c>
      <c r="R419" s="127" t="str">
        <f>IF(Table1[[#This Row],[SAMPLE ID]]="","",CONCATENATE('Sample information'!$B$16,"_",Table1[[#This Row],[PLATE]],"_org_",Table1[[#This Row],[DATE SAMPLE DELIVERY]]))</f>
        <v/>
      </c>
      <c r="S419" s="102" t="str">
        <f>IF(Table1[[#This Row],[DATE SAMPLE DELIVERY]]="","",(CONCATENATE(20,LEFT(Table1[[#This Row],[DATE SAMPLE DELIVERY]],2),"-",MID(Table1[[#This Row],[DATE SAMPLE DELIVERY]],3,2),"-",RIGHT(Table1[[#This Row],[DATE SAMPLE DELIVERY]],2))))</f>
        <v/>
      </c>
      <c r="T419" s="106" t="s">
        <v>206</v>
      </c>
      <c r="U419" s="127"/>
      <c r="V419" s="100"/>
      <c r="W419" s="127"/>
      <c r="X419" s="127"/>
      <c r="Y419" s="127"/>
      <c r="Z419" s="100"/>
      <c r="AA419" s="101"/>
      <c r="AB419" s="127"/>
      <c r="AC419" s="130"/>
      <c r="AD419" s="100"/>
      <c r="AE419" s="127"/>
      <c r="AF419" s="127"/>
      <c r="AG419" s="127"/>
      <c r="AH419" s="127"/>
      <c r="AI419" s="6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row>
    <row r="420" spans="1:60" s="106" customFormat="1" ht="15">
      <c r="A420" s="59" t="str">
        <f>IF(Table1[[#This Row],[SAMPLE ID]]="","",CONCATENATE('Sample information'!B$16," #",RIGHT(Table1[[#This Row],[PLATE]],LEN(Table1[[#This Row],[PLATE]])-2)," ",Table1[[#This Row],[DATE SAMPLE DELIVERY]]))</f>
        <v/>
      </c>
      <c r="B420" s="59" t="str">
        <f>IF(Table1[[#This Row],[SAMPLE ID]]="","",CONCATENATE('Sample information'!B$16,"-",Table1[[#This Row],[SAMPLE ID]]))</f>
        <v/>
      </c>
      <c r="C420" s="29" t="s">
        <v>65</v>
      </c>
      <c r="D420" s="106" t="s">
        <v>150</v>
      </c>
      <c r="E420" s="28"/>
      <c r="F420" s="28"/>
      <c r="G420" s="28"/>
      <c r="H420" s="19"/>
      <c r="I420" s="28"/>
      <c r="J420" s="28"/>
      <c r="K420" s="17">
        <v>0</v>
      </c>
      <c r="L420" s="17">
        <v>0</v>
      </c>
      <c r="M420" s="127"/>
      <c r="N420" s="127" t="str">
        <f>IF(Table1[[#This Row],[SAMPLE ID]]="","",Table1[[#This Row],[VOLUME]])</f>
        <v/>
      </c>
      <c r="O420" s="127" t="str">
        <f>IF(Table1[[#This Row],[SAMPLE ID]]="","",Table1[[#This Row],[CONCENTRATION]]*Table1[[#This Row],[VOLUME]])</f>
        <v/>
      </c>
      <c r="P420" s="127" t="s">
        <v>382</v>
      </c>
      <c r="Q420" s="128" t="s">
        <v>22</v>
      </c>
      <c r="R420" s="127" t="str">
        <f>IF(Table1[[#This Row],[SAMPLE ID]]="","",CONCATENATE('Sample information'!$B$16,"_",Table1[[#This Row],[PLATE]],"_org_",Table1[[#This Row],[DATE SAMPLE DELIVERY]]))</f>
        <v/>
      </c>
      <c r="S420" s="102" t="str">
        <f>IF(Table1[[#This Row],[DATE SAMPLE DELIVERY]]="","",(CONCATENATE(20,LEFT(Table1[[#This Row],[DATE SAMPLE DELIVERY]],2),"-",MID(Table1[[#This Row],[DATE SAMPLE DELIVERY]],3,2),"-",RIGHT(Table1[[#This Row],[DATE SAMPLE DELIVERY]],2))))</f>
        <v/>
      </c>
      <c r="T420" s="106" t="s">
        <v>206</v>
      </c>
      <c r="U420" s="127"/>
      <c r="V420" s="100"/>
      <c r="W420" s="127"/>
      <c r="X420" s="127"/>
      <c r="Y420" s="127"/>
      <c r="Z420" s="100"/>
      <c r="AA420" s="101"/>
      <c r="AB420" s="127"/>
      <c r="AC420" s="130"/>
      <c r="AD420" s="100"/>
      <c r="AE420" s="127"/>
      <c r="AF420" s="127"/>
      <c r="AG420" s="127"/>
      <c r="AH420" s="127"/>
      <c r="AI420" s="6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row>
    <row r="421" spans="1:60" s="106" customFormat="1" ht="15">
      <c r="A421" s="59" t="str">
        <f>IF(Table1[[#This Row],[SAMPLE ID]]="","",CONCATENATE('Sample information'!B$16," #",RIGHT(Table1[[#This Row],[PLATE]],LEN(Table1[[#This Row],[PLATE]])-2)," ",Table1[[#This Row],[DATE SAMPLE DELIVERY]]))</f>
        <v/>
      </c>
      <c r="B421" s="59" t="str">
        <f>IF(Table1[[#This Row],[SAMPLE ID]]="","",CONCATENATE('Sample information'!B$16,"-",Table1[[#This Row],[SAMPLE ID]]))</f>
        <v/>
      </c>
      <c r="C421" s="29" t="s">
        <v>66</v>
      </c>
      <c r="D421" s="106" t="s">
        <v>150</v>
      </c>
      <c r="E421" s="28"/>
      <c r="F421" s="28"/>
      <c r="G421" s="28"/>
      <c r="H421" s="19"/>
      <c r="I421" s="28"/>
      <c r="J421" s="28"/>
      <c r="K421" s="17">
        <v>0</v>
      </c>
      <c r="L421" s="17">
        <v>0</v>
      </c>
      <c r="M421" s="127"/>
      <c r="N421" s="127" t="str">
        <f>IF(Table1[[#This Row],[SAMPLE ID]]="","",Table1[[#This Row],[VOLUME]])</f>
        <v/>
      </c>
      <c r="O421" s="127" t="str">
        <f>IF(Table1[[#This Row],[SAMPLE ID]]="","",Table1[[#This Row],[CONCENTRATION]]*Table1[[#This Row],[VOLUME]])</f>
        <v/>
      </c>
      <c r="P421" s="127" t="s">
        <v>382</v>
      </c>
      <c r="Q421" s="128" t="s">
        <v>22</v>
      </c>
      <c r="R421" s="127" t="str">
        <f>IF(Table1[[#This Row],[SAMPLE ID]]="","",CONCATENATE('Sample information'!$B$16,"_",Table1[[#This Row],[PLATE]],"_org_",Table1[[#This Row],[DATE SAMPLE DELIVERY]]))</f>
        <v/>
      </c>
      <c r="S421" s="102" t="str">
        <f>IF(Table1[[#This Row],[DATE SAMPLE DELIVERY]]="","",(CONCATENATE(20,LEFT(Table1[[#This Row],[DATE SAMPLE DELIVERY]],2),"-",MID(Table1[[#This Row],[DATE SAMPLE DELIVERY]],3,2),"-",RIGHT(Table1[[#This Row],[DATE SAMPLE DELIVERY]],2))))</f>
        <v/>
      </c>
      <c r="T421" s="106" t="s">
        <v>206</v>
      </c>
      <c r="U421" s="127"/>
      <c r="V421" s="100"/>
      <c r="W421" s="127"/>
      <c r="X421" s="127"/>
      <c r="Y421" s="127"/>
      <c r="Z421" s="100"/>
      <c r="AA421" s="101"/>
      <c r="AB421" s="127"/>
      <c r="AC421" s="130"/>
      <c r="AD421" s="100"/>
      <c r="AE421" s="127"/>
      <c r="AF421" s="127"/>
      <c r="AG421" s="127"/>
      <c r="AH421" s="127"/>
      <c r="AI421" s="6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row>
    <row r="422" spans="1:60" s="106" customFormat="1" ht="15">
      <c r="A422" s="59" t="str">
        <f>IF(Table1[[#This Row],[SAMPLE ID]]="","",CONCATENATE('Sample information'!B$16," #",RIGHT(Table1[[#This Row],[PLATE]],LEN(Table1[[#This Row],[PLATE]])-2)," ",Table1[[#This Row],[DATE SAMPLE DELIVERY]]))</f>
        <v/>
      </c>
      <c r="B422" s="59" t="str">
        <f>IF(Table1[[#This Row],[SAMPLE ID]]="","",CONCATENATE('Sample information'!B$16,"-",Table1[[#This Row],[SAMPLE ID]]))</f>
        <v/>
      </c>
      <c r="C422" s="29" t="s">
        <v>67</v>
      </c>
      <c r="D422" s="106" t="s">
        <v>150</v>
      </c>
      <c r="E422" s="28"/>
      <c r="F422" s="28"/>
      <c r="G422" s="28"/>
      <c r="H422" s="19"/>
      <c r="I422" s="28"/>
      <c r="J422" s="28"/>
      <c r="K422" s="17">
        <v>0</v>
      </c>
      <c r="L422" s="17">
        <v>0</v>
      </c>
      <c r="M422" s="127"/>
      <c r="N422" s="127" t="str">
        <f>IF(Table1[[#This Row],[SAMPLE ID]]="","",Table1[[#This Row],[VOLUME]])</f>
        <v/>
      </c>
      <c r="O422" s="127" t="str">
        <f>IF(Table1[[#This Row],[SAMPLE ID]]="","",Table1[[#This Row],[CONCENTRATION]]*Table1[[#This Row],[VOLUME]])</f>
        <v/>
      </c>
      <c r="P422" s="127" t="s">
        <v>382</v>
      </c>
      <c r="Q422" s="128" t="s">
        <v>22</v>
      </c>
      <c r="R422" s="127" t="str">
        <f>IF(Table1[[#This Row],[SAMPLE ID]]="","",CONCATENATE('Sample information'!$B$16,"_",Table1[[#This Row],[PLATE]],"_org_",Table1[[#This Row],[DATE SAMPLE DELIVERY]]))</f>
        <v/>
      </c>
      <c r="S422" s="102" t="str">
        <f>IF(Table1[[#This Row],[DATE SAMPLE DELIVERY]]="","",(CONCATENATE(20,LEFT(Table1[[#This Row],[DATE SAMPLE DELIVERY]],2),"-",MID(Table1[[#This Row],[DATE SAMPLE DELIVERY]],3,2),"-",RIGHT(Table1[[#This Row],[DATE SAMPLE DELIVERY]],2))))</f>
        <v/>
      </c>
      <c r="T422" s="106" t="s">
        <v>206</v>
      </c>
      <c r="U422" s="127"/>
      <c r="V422" s="100"/>
      <c r="W422" s="127"/>
      <c r="X422" s="127"/>
      <c r="Y422" s="127"/>
      <c r="Z422" s="100"/>
      <c r="AA422" s="101"/>
      <c r="AB422" s="127"/>
      <c r="AC422" s="130"/>
      <c r="AD422" s="100"/>
      <c r="AE422" s="127"/>
      <c r="AF422" s="127"/>
      <c r="AG422" s="127"/>
      <c r="AH422" s="127"/>
      <c r="AI422" s="6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row>
    <row r="423" spans="1:60" s="106" customFormat="1" ht="15">
      <c r="A423" s="59" t="str">
        <f>IF(Table1[[#This Row],[SAMPLE ID]]="","",CONCATENATE('Sample information'!B$16," #",RIGHT(Table1[[#This Row],[PLATE]],LEN(Table1[[#This Row],[PLATE]])-2)," ",Table1[[#This Row],[DATE SAMPLE DELIVERY]]))</f>
        <v/>
      </c>
      <c r="B423" s="59" t="str">
        <f>IF(Table1[[#This Row],[SAMPLE ID]]="","",CONCATENATE('Sample information'!B$16,"-",Table1[[#This Row],[SAMPLE ID]]))</f>
        <v/>
      </c>
      <c r="C423" s="29" t="s">
        <v>68</v>
      </c>
      <c r="D423" s="106" t="s">
        <v>150</v>
      </c>
      <c r="E423" s="28"/>
      <c r="F423" s="28"/>
      <c r="G423" s="28"/>
      <c r="H423" s="19"/>
      <c r="I423" s="28"/>
      <c r="J423" s="28"/>
      <c r="K423" s="17">
        <v>0</v>
      </c>
      <c r="L423" s="17">
        <v>0</v>
      </c>
      <c r="M423" s="127"/>
      <c r="N423" s="127" t="str">
        <f>IF(Table1[[#This Row],[SAMPLE ID]]="","",Table1[[#This Row],[VOLUME]])</f>
        <v/>
      </c>
      <c r="O423" s="127" t="str">
        <f>IF(Table1[[#This Row],[SAMPLE ID]]="","",Table1[[#This Row],[CONCENTRATION]]*Table1[[#This Row],[VOLUME]])</f>
        <v/>
      </c>
      <c r="P423" s="127" t="s">
        <v>382</v>
      </c>
      <c r="Q423" s="128" t="s">
        <v>22</v>
      </c>
      <c r="R423" s="127" t="str">
        <f>IF(Table1[[#This Row],[SAMPLE ID]]="","",CONCATENATE('Sample information'!$B$16,"_",Table1[[#This Row],[PLATE]],"_org_",Table1[[#This Row],[DATE SAMPLE DELIVERY]]))</f>
        <v/>
      </c>
      <c r="S423" s="102" t="str">
        <f>IF(Table1[[#This Row],[DATE SAMPLE DELIVERY]]="","",(CONCATENATE(20,LEFT(Table1[[#This Row],[DATE SAMPLE DELIVERY]],2),"-",MID(Table1[[#This Row],[DATE SAMPLE DELIVERY]],3,2),"-",RIGHT(Table1[[#This Row],[DATE SAMPLE DELIVERY]],2))))</f>
        <v/>
      </c>
      <c r="T423" s="106" t="s">
        <v>206</v>
      </c>
      <c r="U423" s="127"/>
      <c r="V423" s="100"/>
      <c r="W423" s="127"/>
      <c r="X423" s="127"/>
      <c r="Y423" s="127"/>
      <c r="Z423" s="100"/>
      <c r="AA423" s="101"/>
      <c r="AB423" s="127"/>
      <c r="AC423" s="130"/>
      <c r="AD423" s="100"/>
      <c r="AE423" s="127"/>
      <c r="AF423" s="127"/>
      <c r="AG423" s="127"/>
      <c r="AH423" s="127"/>
      <c r="AI423" s="6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row>
    <row r="424" spans="1:60" s="106" customFormat="1" ht="15">
      <c r="A424" s="59" t="str">
        <f>IF(Table1[[#This Row],[SAMPLE ID]]="","",CONCATENATE('Sample information'!B$16," #",RIGHT(Table1[[#This Row],[PLATE]],LEN(Table1[[#This Row],[PLATE]])-2)," ",Table1[[#This Row],[DATE SAMPLE DELIVERY]]))</f>
        <v/>
      </c>
      <c r="B424" s="59" t="str">
        <f>IF(Table1[[#This Row],[SAMPLE ID]]="","",CONCATENATE('Sample information'!B$16,"-",Table1[[#This Row],[SAMPLE ID]]))</f>
        <v/>
      </c>
      <c r="C424" s="29" t="s">
        <v>69</v>
      </c>
      <c r="D424" s="106" t="s">
        <v>150</v>
      </c>
      <c r="E424" s="28"/>
      <c r="F424" s="28"/>
      <c r="G424" s="28"/>
      <c r="H424" s="19"/>
      <c r="I424" s="28"/>
      <c r="J424" s="28"/>
      <c r="K424" s="17">
        <v>0</v>
      </c>
      <c r="L424" s="17">
        <v>0</v>
      </c>
      <c r="M424" s="127"/>
      <c r="N424" s="127" t="str">
        <f>IF(Table1[[#This Row],[SAMPLE ID]]="","",Table1[[#This Row],[VOLUME]])</f>
        <v/>
      </c>
      <c r="O424" s="127" t="str">
        <f>IF(Table1[[#This Row],[SAMPLE ID]]="","",Table1[[#This Row],[CONCENTRATION]]*Table1[[#This Row],[VOLUME]])</f>
        <v/>
      </c>
      <c r="P424" s="127" t="s">
        <v>382</v>
      </c>
      <c r="Q424" s="128" t="s">
        <v>22</v>
      </c>
      <c r="R424" s="127" t="str">
        <f>IF(Table1[[#This Row],[SAMPLE ID]]="","",CONCATENATE('Sample information'!$B$16,"_",Table1[[#This Row],[PLATE]],"_org_",Table1[[#This Row],[DATE SAMPLE DELIVERY]]))</f>
        <v/>
      </c>
      <c r="S424" s="102" t="str">
        <f>IF(Table1[[#This Row],[DATE SAMPLE DELIVERY]]="","",(CONCATENATE(20,LEFT(Table1[[#This Row],[DATE SAMPLE DELIVERY]],2),"-",MID(Table1[[#This Row],[DATE SAMPLE DELIVERY]],3,2),"-",RIGHT(Table1[[#This Row],[DATE SAMPLE DELIVERY]],2))))</f>
        <v/>
      </c>
      <c r="T424" s="106" t="s">
        <v>206</v>
      </c>
      <c r="U424" s="127"/>
      <c r="V424" s="100"/>
      <c r="W424" s="127"/>
      <c r="X424" s="127"/>
      <c r="Y424" s="127"/>
      <c r="Z424" s="100"/>
      <c r="AA424" s="101"/>
      <c r="AB424" s="127"/>
      <c r="AC424" s="130"/>
      <c r="AD424" s="100"/>
      <c r="AE424" s="127"/>
      <c r="AF424" s="127"/>
      <c r="AG424" s="127"/>
      <c r="AH424" s="127"/>
      <c r="AI424" s="6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row>
    <row r="425" spans="1:60" s="106" customFormat="1" ht="15">
      <c r="A425" s="59" t="str">
        <f>IF(Table1[[#This Row],[SAMPLE ID]]="","",CONCATENATE('Sample information'!B$16," #",RIGHT(Table1[[#This Row],[PLATE]],LEN(Table1[[#This Row],[PLATE]])-2)," ",Table1[[#This Row],[DATE SAMPLE DELIVERY]]))</f>
        <v/>
      </c>
      <c r="B425" s="59" t="str">
        <f>IF(Table1[[#This Row],[SAMPLE ID]]="","",CONCATENATE('Sample information'!B$16,"-",Table1[[#This Row],[SAMPLE ID]]))</f>
        <v/>
      </c>
      <c r="C425" s="29" t="s">
        <v>70</v>
      </c>
      <c r="D425" s="106" t="s">
        <v>150</v>
      </c>
      <c r="E425" s="28"/>
      <c r="F425" s="28"/>
      <c r="G425" s="28"/>
      <c r="H425" s="19"/>
      <c r="I425" s="28"/>
      <c r="J425" s="28"/>
      <c r="K425" s="17">
        <v>0</v>
      </c>
      <c r="L425" s="17">
        <v>0</v>
      </c>
      <c r="M425" s="127"/>
      <c r="N425" s="127" t="str">
        <f>IF(Table1[[#This Row],[SAMPLE ID]]="","",Table1[[#This Row],[VOLUME]])</f>
        <v/>
      </c>
      <c r="O425" s="127" t="str">
        <f>IF(Table1[[#This Row],[SAMPLE ID]]="","",Table1[[#This Row],[CONCENTRATION]]*Table1[[#This Row],[VOLUME]])</f>
        <v/>
      </c>
      <c r="P425" s="127" t="s">
        <v>382</v>
      </c>
      <c r="Q425" s="128" t="s">
        <v>22</v>
      </c>
      <c r="R425" s="127" t="str">
        <f>IF(Table1[[#This Row],[SAMPLE ID]]="","",CONCATENATE('Sample information'!$B$16,"_",Table1[[#This Row],[PLATE]],"_org_",Table1[[#This Row],[DATE SAMPLE DELIVERY]]))</f>
        <v/>
      </c>
      <c r="S425" s="102" t="str">
        <f>IF(Table1[[#This Row],[DATE SAMPLE DELIVERY]]="","",(CONCATENATE(20,LEFT(Table1[[#This Row],[DATE SAMPLE DELIVERY]],2),"-",MID(Table1[[#This Row],[DATE SAMPLE DELIVERY]],3,2),"-",RIGHT(Table1[[#This Row],[DATE SAMPLE DELIVERY]],2))))</f>
        <v/>
      </c>
      <c r="T425" s="106" t="s">
        <v>206</v>
      </c>
      <c r="U425" s="127"/>
      <c r="V425" s="100"/>
      <c r="W425" s="127"/>
      <c r="X425" s="127"/>
      <c r="Y425" s="127"/>
      <c r="Z425" s="100"/>
      <c r="AA425" s="101"/>
      <c r="AB425" s="127"/>
      <c r="AC425" s="130"/>
      <c r="AD425" s="100"/>
      <c r="AE425" s="127"/>
      <c r="AF425" s="127"/>
      <c r="AG425" s="127"/>
      <c r="AH425" s="127"/>
      <c r="AI425" s="6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row>
    <row r="426" spans="1:60" s="106" customFormat="1" ht="15">
      <c r="A426" s="59" t="str">
        <f>IF(Table1[[#This Row],[SAMPLE ID]]="","",CONCATENATE('Sample information'!B$16," #",RIGHT(Table1[[#This Row],[PLATE]],LEN(Table1[[#This Row],[PLATE]])-2)," ",Table1[[#This Row],[DATE SAMPLE DELIVERY]]))</f>
        <v/>
      </c>
      <c r="B426" s="59" t="str">
        <f>IF(Table1[[#This Row],[SAMPLE ID]]="","",CONCATENATE('Sample information'!B$16,"-",Table1[[#This Row],[SAMPLE ID]]))</f>
        <v/>
      </c>
      <c r="C426" s="29" t="s">
        <v>71</v>
      </c>
      <c r="D426" s="106" t="s">
        <v>150</v>
      </c>
      <c r="E426" s="28"/>
      <c r="F426" s="28"/>
      <c r="G426" s="28"/>
      <c r="H426" s="19"/>
      <c r="I426" s="28"/>
      <c r="J426" s="28"/>
      <c r="K426" s="17">
        <v>0</v>
      </c>
      <c r="L426" s="17">
        <v>0</v>
      </c>
      <c r="M426" s="127"/>
      <c r="N426" s="127" t="str">
        <f>IF(Table1[[#This Row],[SAMPLE ID]]="","",Table1[[#This Row],[VOLUME]])</f>
        <v/>
      </c>
      <c r="O426" s="127" t="str">
        <f>IF(Table1[[#This Row],[SAMPLE ID]]="","",Table1[[#This Row],[CONCENTRATION]]*Table1[[#This Row],[VOLUME]])</f>
        <v/>
      </c>
      <c r="P426" s="127" t="s">
        <v>382</v>
      </c>
      <c r="Q426" s="128" t="s">
        <v>22</v>
      </c>
      <c r="R426" s="127" t="str">
        <f>IF(Table1[[#This Row],[SAMPLE ID]]="","",CONCATENATE('Sample information'!$B$16,"_",Table1[[#This Row],[PLATE]],"_org_",Table1[[#This Row],[DATE SAMPLE DELIVERY]]))</f>
        <v/>
      </c>
      <c r="S426" s="102" t="str">
        <f>IF(Table1[[#This Row],[DATE SAMPLE DELIVERY]]="","",(CONCATENATE(20,LEFT(Table1[[#This Row],[DATE SAMPLE DELIVERY]],2),"-",MID(Table1[[#This Row],[DATE SAMPLE DELIVERY]],3,2),"-",RIGHT(Table1[[#This Row],[DATE SAMPLE DELIVERY]],2))))</f>
        <v/>
      </c>
      <c r="T426" s="106" t="s">
        <v>206</v>
      </c>
      <c r="U426" s="127"/>
      <c r="V426" s="100"/>
      <c r="W426" s="127"/>
      <c r="X426" s="127"/>
      <c r="Y426" s="127"/>
      <c r="Z426" s="100"/>
      <c r="AA426" s="101"/>
      <c r="AB426" s="127"/>
      <c r="AC426" s="130"/>
      <c r="AD426" s="100"/>
      <c r="AE426" s="127"/>
      <c r="AF426" s="127"/>
      <c r="AG426" s="127"/>
      <c r="AH426" s="127"/>
      <c r="AI426" s="6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row>
    <row r="427" spans="1:60" s="106" customFormat="1" ht="15">
      <c r="A427" s="59" t="str">
        <f>IF(Table1[[#This Row],[SAMPLE ID]]="","",CONCATENATE('Sample information'!B$16," #",RIGHT(Table1[[#This Row],[PLATE]],LEN(Table1[[#This Row],[PLATE]])-2)," ",Table1[[#This Row],[DATE SAMPLE DELIVERY]]))</f>
        <v/>
      </c>
      <c r="B427" s="59" t="str">
        <f>IF(Table1[[#This Row],[SAMPLE ID]]="","",CONCATENATE('Sample information'!B$16,"-",Table1[[#This Row],[SAMPLE ID]]))</f>
        <v/>
      </c>
      <c r="C427" s="29" t="s">
        <v>72</v>
      </c>
      <c r="D427" s="106" t="s">
        <v>150</v>
      </c>
      <c r="E427" s="28"/>
      <c r="F427" s="28"/>
      <c r="G427" s="28"/>
      <c r="H427" s="19"/>
      <c r="I427" s="28"/>
      <c r="J427" s="28"/>
      <c r="K427" s="17">
        <v>0</v>
      </c>
      <c r="L427" s="17">
        <v>0</v>
      </c>
      <c r="M427" s="127"/>
      <c r="N427" s="127" t="str">
        <f>IF(Table1[[#This Row],[SAMPLE ID]]="","",Table1[[#This Row],[VOLUME]])</f>
        <v/>
      </c>
      <c r="O427" s="127" t="str">
        <f>IF(Table1[[#This Row],[SAMPLE ID]]="","",Table1[[#This Row],[CONCENTRATION]]*Table1[[#This Row],[VOLUME]])</f>
        <v/>
      </c>
      <c r="P427" s="127" t="s">
        <v>382</v>
      </c>
      <c r="Q427" s="128" t="s">
        <v>22</v>
      </c>
      <c r="R427" s="127" t="str">
        <f>IF(Table1[[#This Row],[SAMPLE ID]]="","",CONCATENATE('Sample information'!$B$16,"_",Table1[[#This Row],[PLATE]],"_org_",Table1[[#This Row],[DATE SAMPLE DELIVERY]]))</f>
        <v/>
      </c>
      <c r="S427" s="102" t="str">
        <f>IF(Table1[[#This Row],[DATE SAMPLE DELIVERY]]="","",(CONCATENATE(20,LEFT(Table1[[#This Row],[DATE SAMPLE DELIVERY]],2),"-",MID(Table1[[#This Row],[DATE SAMPLE DELIVERY]],3,2),"-",RIGHT(Table1[[#This Row],[DATE SAMPLE DELIVERY]],2))))</f>
        <v/>
      </c>
      <c r="T427" s="106" t="s">
        <v>206</v>
      </c>
      <c r="U427" s="127"/>
      <c r="V427" s="100"/>
      <c r="W427" s="127"/>
      <c r="X427" s="127"/>
      <c r="Y427" s="127"/>
      <c r="Z427" s="100"/>
      <c r="AA427" s="101"/>
      <c r="AB427" s="127"/>
      <c r="AC427" s="130"/>
      <c r="AD427" s="100"/>
      <c r="AE427" s="127"/>
      <c r="AF427" s="127"/>
      <c r="AG427" s="127"/>
      <c r="AH427" s="127"/>
      <c r="AI427" s="6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row>
    <row r="428" spans="1:60" s="106" customFormat="1" ht="15">
      <c r="A428" s="59" t="str">
        <f>IF(Table1[[#This Row],[SAMPLE ID]]="","",CONCATENATE('Sample information'!B$16," #",RIGHT(Table1[[#This Row],[PLATE]],LEN(Table1[[#This Row],[PLATE]])-2)," ",Table1[[#This Row],[DATE SAMPLE DELIVERY]]))</f>
        <v/>
      </c>
      <c r="B428" s="59" t="str">
        <f>IF(Table1[[#This Row],[SAMPLE ID]]="","",CONCATENATE('Sample information'!B$16,"-",Table1[[#This Row],[SAMPLE ID]]))</f>
        <v/>
      </c>
      <c r="C428" s="29" t="s">
        <v>73</v>
      </c>
      <c r="D428" s="106" t="s">
        <v>150</v>
      </c>
      <c r="E428" s="28"/>
      <c r="F428" s="28"/>
      <c r="G428" s="28"/>
      <c r="H428" s="19"/>
      <c r="I428" s="28"/>
      <c r="J428" s="28"/>
      <c r="K428" s="17">
        <v>0</v>
      </c>
      <c r="L428" s="17">
        <v>0</v>
      </c>
      <c r="M428" s="127"/>
      <c r="N428" s="127" t="str">
        <f>IF(Table1[[#This Row],[SAMPLE ID]]="","",Table1[[#This Row],[VOLUME]])</f>
        <v/>
      </c>
      <c r="O428" s="127" t="str">
        <f>IF(Table1[[#This Row],[SAMPLE ID]]="","",Table1[[#This Row],[CONCENTRATION]]*Table1[[#This Row],[VOLUME]])</f>
        <v/>
      </c>
      <c r="P428" s="127" t="s">
        <v>382</v>
      </c>
      <c r="Q428" s="128" t="s">
        <v>22</v>
      </c>
      <c r="R428" s="127" t="str">
        <f>IF(Table1[[#This Row],[SAMPLE ID]]="","",CONCATENATE('Sample information'!$B$16,"_",Table1[[#This Row],[PLATE]],"_org_",Table1[[#This Row],[DATE SAMPLE DELIVERY]]))</f>
        <v/>
      </c>
      <c r="S428" s="102" t="str">
        <f>IF(Table1[[#This Row],[DATE SAMPLE DELIVERY]]="","",(CONCATENATE(20,LEFT(Table1[[#This Row],[DATE SAMPLE DELIVERY]],2),"-",MID(Table1[[#This Row],[DATE SAMPLE DELIVERY]],3,2),"-",RIGHT(Table1[[#This Row],[DATE SAMPLE DELIVERY]],2))))</f>
        <v/>
      </c>
      <c r="T428" s="106" t="s">
        <v>206</v>
      </c>
      <c r="U428" s="127"/>
      <c r="V428" s="100"/>
      <c r="W428" s="127"/>
      <c r="X428" s="127"/>
      <c r="Y428" s="127"/>
      <c r="Z428" s="100"/>
      <c r="AA428" s="101"/>
      <c r="AB428" s="127"/>
      <c r="AC428" s="130"/>
      <c r="AD428" s="100"/>
      <c r="AE428" s="127"/>
      <c r="AF428" s="127"/>
      <c r="AG428" s="127"/>
      <c r="AH428" s="127"/>
      <c r="AI428" s="6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row>
    <row r="429" spans="1:60" s="106" customFormat="1" ht="15">
      <c r="A429" s="59" t="str">
        <f>IF(Table1[[#This Row],[SAMPLE ID]]="","",CONCATENATE('Sample information'!B$16," #",RIGHT(Table1[[#This Row],[PLATE]],LEN(Table1[[#This Row],[PLATE]])-2)," ",Table1[[#This Row],[DATE SAMPLE DELIVERY]]))</f>
        <v/>
      </c>
      <c r="B429" s="59" t="str">
        <f>IF(Table1[[#This Row],[SAMPLE ID]]="","",CONCATENATE('Sample information'!B$16,"-",Table1[[#This Row],[SAMPLE ID]]))</f>
        <v/>
      </c>
      <c r="C429" s="29" t="s">
        <v>74</v>
      </c>
      <c r="D429" s="106" t="s">
        <v>150</v>
      </c>
      <c r="E429" s="28"/>
      <c r="F429" s="28"/>
      <c r="G429" s="28"/>
      <c r="H429" s="19"/>
      <c r="I429" s="28"/>
      <c r="J429" s="28"/>
      <c r="K429" s="17">
        <v>0</v>
      </c>
      <c r="L429" s="17">
        <v>0</v>
      </c>
      <c r="M429" s="127"/>
      <c r="N429" s="127" t="str">
        <f>IF(Table1[[#This Row],[SAMPLE ID]]="","",Table1[[#This Row],[VOLUME]])</f>
        <v/>
      </c>
      <c r="O429" s="127" t="str">
        <f>IF(Table1[[#This Row],[SAMPLE ID]]="","",Table1[[#This Row],[CONCENTRATION]]*Table1[[#This Row],[VOLUME]])</f>
        <v/>
      </c>
      <c r="P429" s="127" t="s">
        <v>382</v>
      </c>
      <c r="Q429" s="128" t="s">
        <v>22</v>
      </c>
      <c r="R429" s="127" t="str">
        <f>IF(Table1[[#This Row],[SAMPLE ID]]="","",CONCATENATE('Sample information'!$B$16,"_",Table1[[#This Row],[PLATE]],"_org_",Table1[[#This Row],[DATE SAMPLE DELIVERY]]))</f>
        <v/>
      </c>
      <c r="S429" s="102" t="str">
        <f>IF(Table1[[#This Row],[DATE SAMPLE DELIVERY]]="","",(CONCATENATE(20,LEFT(Table1[[#This Row],[DATE SAMPLE DELIVERY]],2),"-",MID(Table1[[#This Row],[DATE SAMPLE DELIVERY]],3,2),"-",RIGHT(Table1[[#This Row],[DATE SAMPLE DELIVERY]],2))))</f>
        <v/>
      </c>
      <c r="T429" s="106" t="s">
        <v>206</v>
      </c>
      <c r="U429" s="127"/>
      <c r="V429" s="100"/>
      <c r="W429" s="127"/>
      <c r="X429" s="127"/>
      <c r="Y429" s="127"/>
      <c r="Z429" s="100"/>
      <c r="AA429" s="101"/>
      <c r="AB429" s="127"/>
      <c r="AC429" s="130"/>
      <c r="AD429" s="100"/>
      <c r="AE429" s="127"/>
      <c r="AF429" s="127"/>
      <c r="AG429" s="127"/>
      <c r="AH429" s="127"/>
      <c r="AI429" s="6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row>
    <row r="430" spans="1:60" s="106" customFormat="1" ht="15">
      <c r="A430" s="59" t="str">
        <f>IF(Table1[[#This Row],[SAMPLE ID]]="","",CONCATENATE('Sample information'!B$16," #",RIGHT(Table1[[#This Row],[PLATE]],LEN(Table1[[#This Row],[PLATE]])-2)," ",Table1[[#This Row],[DATE SAMPLE DELIVERY]]))</f>
        <v/>
      </c>
      <c r="B430" s="59" t="str">
        <f>IF(Table1[[#This Row],[SAMPLE ID]]="","",CONCATENATE('Sample information'!B$16,"-",Table1[[#This Row],[SAMPLE ID]]))</f>
        <v/>
      </c>
      <c r="C430" s="29" t="s">
        <v>75</v>
      </c>
      <c r="D430" s="106" t="s">
        <v>150</v>
      </c>
      <c r="E430" s="28"/>
      <c r="F430" s="28"/>
      <c r="G430" s="28"/>
      <c r="H430" s="19"/>
      <c r="I430" s="28"/>
      <c r="J430" s="28"/>
      <c r="K430" s="17">
        <v>0</v>
      </c>
      <c r="L430" s="17">
        <v>0</v>
      </c>
      <c r="M430" s="127"/>
      <c r="N430" s="127" t="str">
        <f>IF(Table1[[#This Row],[SAMPLE ID]]="","",Table1[[#This Row],[VOLUME]])</f>
        <v/>
      </c>
      <c r="O430" s="127" t="str">
        <f>IF(Table1[[#This Row],[SAMPLE ID]]="","",Table1[[#This Row],[CONCENTRATION]]*Table1[[#This Row],[VOLUME]])</f>
        <v/>
      </c>
      <c r="P430" s="127" t="s">
        <v>382</v>
      </c>
      <c r="Q430" s="128" t="s">
        <v>22</v>
      </c>
      <c r="R430" s="127" t="str">
        <f>IF(Table1[[#This Row],[SAMPLE ID]]="","",CONCATENATE('Sample information'!$B$16,"_",Table1[[#This Row],[PLATE]],"_org_",Table1[[#This Row],[DATE SAMPLE DELIVERY]]))</f>
        <v/>
      </c>
      <c r="S430" s="102" t="str">
        <f>IF(Table1[[#This Row],[DATE SAMPLE DELIVERY]]="","",(CONCATENATE(20,LEFT(Table1[[#This Row],[DATE SAMPLE DELIVERY]],2),"-",MID(Table1[[#This Row],[DATE SAMPLE DELIVERY]],3,2),"-",RIGHT(Table1[[#This Row],[DATE SAMPLE DELIVERY]],2))))</f>
        <v/>
      </c>
      <c r="T430" s="106" t="s">
        <v>206</v>
      </c>
      <c r="U430" s="127"/>
      <c r="V430" s="100"/>
      <c r="W430" s="127"/>
      <c r="X430" s="127"/>
      <c r="Y430" s="127"/>
      <c r="Z430" s="100"/>
      <c r="AA430" s="101"/>
      <c r="AB430" s="127"/>
      <c r="AC430" s="130"/>
      <c r="AD430" s="100"/>
      <c r="AE430" s="127"/>
      <c r="AF430" s="127"/>
      <c r="AG430" s="127"/>
      <c r="AH430" s="127"/>
      <c r="AI430" s="6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row>
    <row r="431" spans="1:60" s="106" customFormat="1" ht="15">
      <c r="A431" s="59" t="str">
        <f>IF(Table1[[#This Row],[SAMPLE ID]]="","",CONCATENATE('Sample information'!B$16," #",RIGHT(Table1[[#This Row],[PLATE]],LEN(Table1[[#This Row],[PLATE]])-2)," ",Table1[[#This Row],[DATE SAMPLE DELIVERY]]))</f>
        <v/>
      </c>
      <c r="B431" s="59" t="str">
        <f>IF(Table1[[#This Row],[SAMPLE ID]]="","",CONCATENATE('Sample information'!B$16,"-",Table1[[#This Row],[SAMPLE ID]]))</f>
        <v/>
      </c>
      <c r="C431" s="29" t="s">
        <v>76</v>
      </c>
      <c r="D431" s="106" t="s">
        <v>150</v>
      </c>
      <c r="E431" s="28"/>
      <c r="F431" s="28"/>
      <c r="G431" s="28"/>
      <c r="H431" s="19"/>
      <c r="I431" s="28"/>
      <c r="J431" s="28"/>
      <c r="K431" s="17">
        <v>0</v>
      </c>
      <c r="L431" s="17">
        <v>0</v>
      </c>
      <c r="M431" s="127"/>
      <c r="N431" s="127" t="str">
        <f>IF(Table1[[#This Row],[SAMPLE ID]]="","",Table1[[#This Row],[VOLUME]])</f>
        <v/>
      </c>
      <c r="O431" s="127" t="str">
        <f>IF(Table1[[#This Row],[SAMPLE ID]]="","",Table1[[#This Row],[CONCENTRATION]]*Table1[[#This Row],[VOLUME]])</f>
        <v/>
      </c>
      <c r="P431" s="127" t="s">
        <v>382</v>
      </c>
      <c r="Q431" s="128" t="s">
        <v>22</v>
      </c>
      <c r="R431" s="127" t="str">
        <f>IF(Table1[[#This Row],[SAMPLE ID]]="","",CONCATENATE('Sample information'!$B$16,"_",Table1[[#This Row],[PLATE]],"_org_",Table1[[#This Row],[DATE SAMPLE DELIVERY]]))</f>
        <v/>
      </c>
      <c r="S431" s="102" t="str">
        <f>IF(Table1[[#This Row],[DATE SAMPLE DELIVERY]]="","",(CONCATENATE(20,LEFT(Table1[[#This Row],[DATE SAMPLE DELIVERY]],2),"-",MID(Table1[[#This Row],[DATE SAMPLE DELIVERY]],3,2),"-",RIGHT(Table1[[#This Row],[DATE SAMPLE DELIVERY]],2))))</f>
        <v/>
      </c>
      <c r="T431" s="106" t="s">
        <v>206</v>
      </c>
      <c r="U431" s="127"/>
      <c r="V431" s="100"/>
      <c r="W431" s="127"/>
      <c r="X431" s="127"/>
      <c r="Y431" s="127"/>
      <c r="Z431" s="100"/>
      <c r="AA431" s="101"/>
      <c r="AB431" s="127"/>
      <c r="AC431" s="130"/>
      <c r="AD431" s="100"/>
      <c r="AE431" s="127"/>
      <c r="AF431" s="127"/>
      <c r="AG431" s="127"/>
      <c r="AH431" s="127"/>
      <c r="AI431" s="6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row>
    <row r="432" spans="1:60" s="106" customFormat="1" ht="15">
      <c r="A432" s="59" t="str">
        <f>IF(Table1[[#This Row],[SAMPLE ID]]="","",CONCATENATE('Sample information'!B$16," #",RIGHT(Table1[[#This Row],[PLATE]],LEN(Table1[[#This Row],[PLATE]])-2)," ",Table1[[#This Row],[DATE SAMPLE DELIVERY]]))</f>
        <v/>
      </c>
      <c r="B432" s="59" t="str">
        <f>IF(Table1[[#This Row],[SAMPLE ID]]="","",CONCATENATE('Sample information'!B$16,"-",Table1[[#This Row],[SAMPLE ID]]))</f>
        <v/>
      </c>
      <c r="C432" s="29" t="s">
        <v>77</v>
      </c>
      <c r="D432" s="106" t="s">
        <v>150</v>
      </c>
      <c r="E432" s="28"/>
      <c r="F432" s="28"/>
      <c r="G432" s="28"/>
      <c r="H432" s="19"/>
      <c r="I432" s="28"/>
      <c r="J432" s="28"/>
      <c r="K432" s="17">
        <v>0</v>
      </c>
      <c r="L432" s="17">
        <v>0</v>
      </c>
      <c r="M432" s="127"/>
      <c r="N432" s="127" t="str">
        <f>IF(Table1[[#This Row],[SAMPLE ID]]="","",Table1[[#This Row],[VOLUME]])</f>
        <v/>
      </c>
      <c r="O432" s="127" t="str">
        <f>IF(Table1[[#This Row],[SAMPLE ID]]="","",Table1[[#This Row],[CONCENTRATION]]*Table1[[#This Row],[VOLUME]])</f>
        <v/>
      </c>
      <c r="P432" s="127" t="s">
        <v>382</v>
      </c>
      <c r="Q432" s="128" t="s">
        <v>22</v>
      </c>
      <c r="R432" s="127" t="str">
        <f>IF(Table1[[#This Row],[SAMPLE ID]]="","",CONCATENATE('Sample information'!$B$16,"_",Table1[[#This Row],[PLATE]],"_org_",Table1[[#This Row],[DATE SAMPLE DELIVERY]]))</f>
        <v/>
      </c>
      <c r="S432" s="102" t="str">
        <f>IF(Table1[[#This Row],[DATE SAMPLE DELIVERY]]="","",(CONCATENATE(20,LEFT(Table1[[#This Row],[DATE SAMPLE DELIVERY]],2),"-",MID(Table1[[#This Row],[DATE SAMPLE DELIVERY]],3,2),"-",RIGHT(Table1[[#This Row],[DATE SAMPLE DELIVERY]],2))))</f>
        <v/>
      </c>
      <c r="T432" s="106" t="s">
        <v>206</v>
      </c>
      <c r="U432" s="127"/>
      <c r="V432" s="100"/>
      <c r="W432" s="127"/>
      <c r="X432" s="127"/>
      <c r="Y432" s="127"/>
      <c r="Z432" s="100"/>
      <c r="AA432" s="101"/>
      <c r="AB432" s="127"/>
      <c r="AC432" s="130"/>
      <c r="AD432" s="100"/>
      <c r="AE432" s="127"/>
      <c r="AF432" s="127"/>
      <c r="AG432" s="127"/>
      <c r="AH432" s="127"/>
      <c r="AI432" s="6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row>
    <row r="433" spans="1:60" s="106" customFormat="1" ht="15">
      <c r="A433" s="59" t="str">
        <f>IF(Table1[[#This Row],[SAMPLE ID]]="","",CONCATENATE('Sample information'!B$16," #",RIGHT(Table1[[#This Row],[PLATE]],LEN(Table1[[#This Row],[PLATE]])-2)," ",Table1[[#This Row],[DATE SAMPLE DELIVERY]]))</f>
        <v/>
      </c>
      <c r="B433" s="59" t="str">
        <f>IF(Table1[[#This Row],[SAMPLE ID]]="","",CONCATENATE('Sample information'!B$16,"-",Table1[[#This Row],[SAMPLE ID]]))</f>
        <v/>
      </c>
      <c r="C433" s="29" t="s">
        <v>78</v>
      </c>
      <c r="D433" s="106" t="s">
        <v>150</v>
      </c>
      <c r="E433" s="28"/>
      <c r="F433" s="28"/>
      <c r="G433" s="28"/>
      <c r="H433" s="19"/>
      <c r="I433" s="28"/>
      <c r="J433" s="28"/>
      <c r="K433" s="17">
        <v>0</v>
      </c>
      <c r="L433" s="17">
        <v>0</v>
      </c>
      <c r="M433" s="127"/>
      <c r="N433" s="127" t="str">
        <f>IF(Table1[[#This Row],[SAMPLE ID]]="","",Table1[[#This Row],[VOLUME]])</f>
        <v/>
      </c>
      <c r="O433" s="127" t="str">
        <f>IF(Table1[[#This Row],[SAMPLE ID]]="","",Table1[[#This Row],[CONCENTRATION]]*Table1[[#This Row],[VOLUME]])</f>
        <v/>
      </c>
      <c r="P433" s="127" t="s">
        <v>382</v>
      </c>
      <c r="Q433" s="128" t="s">
        <v>22</v>
      </c>
      <c r="R433" s="127" t="str">
        <f>IF(Table1[[#This Row],[SAMPLE ID]]="","",CONCATENATE('Sample information'!$B$16,"_",Table1[[#This Row],[PLATE]],"_org_",Table1[[#This Row],[DATE SAMPLE DELIVERY]]))</f>
        <v/>
      </c>
      <c r="S433" s="102" t="str">
        <f>IF(Table1[[#This Row],[DATE SAMPLE DELIVERY]]="","",(CONCATENATE(20,LEFT(Table1[[#This Row],[DATE SAMPLE DELIVERY]],2),"-",MID(Table1[[#This Row],[DATE SAMPLE DELIVERY]],3,2),"-",RIGHT(Table1[[#This Row],[DATE SAMPLE DELIVERY]],2))))</f>
        <v/>
      </c>
      <c r="T433" s="106" t="s">
        <v>206</v>
      </c>
      <c r="U433" s="127"/>
      <c r="V433" s="100"/>
      <c r="W433" s="127"/>
      <c r="X433" s="127"/>
      <c r="Y433" s="127"/>
      <c r="Z433" s="100"/>
      <c r="AA433" s="101"/>
      <c r="AB433" s="127"/>
      <c r="AC433" s="130"/>
      <c r="AD433" s="100"/>
      <c r="AE433" s="127"/>
      <c r="AF433" s="127"/>
      <c r="AG433" s="127"/>
      <c r="AH433" s="127"/>
      <c r="AI433" s="6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row>
    <row r="434" spans="1:60" s="106" customFormat="1" ht="15">
      <c r="A434" s="59" t="str">
        <f>IF(Table1[[#This Row],[SAMPLE ID]]="","",CONCATENATE('Sample information'!B$16," #",RIGHT(Table1[[#This Row],[PLATE]],LEN(Table1[[#This Row],[PLATE]])-2)," ",Table1[[#This Row],[DATE SAMPLE DELIVERY]]))</f>
        <v/>
      </c>
      <c r="B434" s="59" t="str">
        <f>IF(Table1[[#This Row],[SAMPLE ID]]="","",CONCATENATE('Sample information'!B$16,"-",Table1[[#This Row],[SAMPLE ID]]))</f>
        <v/>
      </c>
      <c r="C434" s="29" t="s">
        <v>79</v>
      </c>
      <c r="D434" s="106" t="s">
        <v>150</v>
      </c>
      <c r="E434" s="28"/>
      <c r="F434" s="28"/>
      <c r="G434" s="28"/>
      <c r="H434" s="19"/>
      <c r="I434" s="28"/>
      <c r="J434" s="28"/>
      <c r="K434" s="17">
        <v>0</v>
      </c>
      <c r="L434" s="17">
        <v>0</v>
      </c>
      <c r="M434" s="127"/>
      <c r="N434" s="127" t="str">
        <f>IF(Table1[[#This Row],[SAMPLE ID]]="","",Table1[[#This Row],[VOLUME]])</f>
        <v/>
      </c>
      <c r="O434" s="127" t="str">
        <f>IF(Table1[[#This Row],[SAMPLE ID]]="","",Table1[[#This Row],[CONCENTRATION]]*Table1[[#This Row],[VOLUME]])</f>
        <v/>
      </c>
      <c r="P434" s="127" t="s">
        <v>382</v>
      </c>
      <c r="Q434" s="128" t="s">
        <v>22</v>
      </c>
      <c r="R434" s="127" t="str">
        <f>IF(Table1[[#This Row],[SAMPLE ID]]="","",CONCATENATE('Sample information'!$B$16,"_",Table1[[#This Row],[PLATE]],"_org_",Table1[[#This Row],[DATE SAMPLE DELIVERY]]))</f>
        <v/>
      </c>
      <c r="S434" s="102" t="str">
        <f>IF(Table1[[#This Row],[DATE SAMPLE DELIVERY]]="","",(CONCATENATE(20,LEFT(Table1[[#This Row],[DATE SAMPLE DELIVERY]],2),"-",MID(Table1[[#This Row],[DATE SAMPLE DELIVERY]],3,2),"-",RIGHT(Table1[[#This Row],[DATE SAMPLE DELIVERY]],2))))</f>
        <v/>
      </c>
      <c r="T434" s="106" t="s">
        <v>206</v>
      </c>
      <c r="U434" s="127"/>
      <c r="V434" s="100"/>
      <c r="W434" s="127"/>
      <c r="X434" s="127"/>
      <c r="Y434" s="127"/>
      <c r="Z434" s="100"/>
      <c r="AA434" s="101"/>
      <c r="AB434" s="127"/>
      <c r="AC434" s="130"/>
      <c r="AD434" s="100"/>
      <c r="AE434" s="127"/>
      <c r="AF434" s="127"/>
      <c r="AG434" s="127"/>
      <c r="AH434" s="127"/>
      <c r="AI434" s="6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row>
    <row r="435" spans="1:60" s="106" customFormat="1" ht="15">
      <c r="A435" s="59" t="str">
        <f>IF(Table1[[#This Row],[SAMPLE ID]]="","",CONCATENATE('Sample information'!B$16," #",RIGHT(Table1[[#This Row],[PLATE]],LEN(Table1[[#This Row],[PLATE]])-2)," ",Table1[[#This Row],[DATE SAMPLE DELIVERY]]))</f>
        <v/>
      </c>
      <c r="B435" s="59" t="str">
        <f>IF(Table1[[#This Row],[SAMPLE ID]]="","",CONCATENATE('Sample information'!B$16,"-",Table1[[#This Row],[SAMPLE ID]]))</f>
        <v/>
      </c>
      <c r="C435" s="29" t="s">
        <v>80</v>
      </c>
      <c r="D435" s="106" t="s">
        <v>150</v>
      </c>
      <c r="E435" s="28"/>
      <c r="F435" s="28"/>
      <c r="G435" s="28"/>
      <c r="H435" s="19"/>
      <c r="I435" s="28"/>
      <c r="J435" s="28"/>
      <c r="K435" s="17">
        <v>0</v>
      </c>
      <c r="L435" s="17">
        <v>0</v>
      </c>
      <c r="M435" s="127"/>
      <c r="N435" s="127" t="str">
        <f>IF(Table1[[#This Row],[SAMPLE ID]]="","",Table1[[#This Row],[VOLUME]])</f>
        <v/>
      </c>
      <c r="O435" s="127" t="str">
        <f>IF(Table1[[#This Row],[SAMPLE ID]]="","",Table1[[#This Row],[CONCENTRATION]]*Table1[[#This Row],[VOLUME]])</f>
        <v/>
      </c>
      <c r="P435" s="127" t="s">
        <v>382</v>
      </c>
      <c r="Q435" s="128" t="s">
        <v>22</v>
      </c>
      <c r="R435" s="127" t="str">
        <f>IF(Table1[[#This Row],[SAMPLE ID]]="","",CONCATENATE('Sample information'!$B$16,"_",Table1[[#This Row],[PLATE]],"_org_",Table1[[#This Row],[DATE SAMPLE DELIVERY]]))</f>
        <v/>
      </c>
      <c r="S435" s="102" t="str">
        <f>IF(Table1[[#This Row],[DATE SAMPLE DELIVERY]]="","",(CONCATENATE(20,LEFT(Table1[[#This Row],[DATE SAMPLE DELIVERY]],2),"-",MID(Table1[[#This Row],[DATE SAMPLE DELIVERY]],3,2),"-",RIGHT(Table1[[#This Row],[DATE SAMPLE DELIVERY]],2))))</f>
        <v/>
      </c>
      <c r="T435" s="106" t="s">
        <v>206</v>
      </c>
      <c r="U435" s="127"/>
      <c r="V435" s="100"/>
      <c r="W435" s="127"/>
      <c r="X435" s="127"/>
      <c r="Y435" s="127"/>
      <c r="Z435" s="100"/>
      <c r="AA435" s="101"/>
      <c r="AB435" s="127"/>
      <c r="AC435" s="130"/>
      <c r="AD435" s="100"/>
      <c r="AE435" s="127"/>
      <c r="AF435" s="127"/>
      <c r="AG435" s="127"/>
      <c r="AH435" s="127"/>
      <c r="AI435" s="6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row>
    <row r="436" spans="1:60" s="106" customFormat="1" ht="15">
      <c r="A436" s="59" t="str">
        <f>IF(Table1[[#This Row],[SAMPLE ID]]="","",CONCATENATE('Sample information'!B$16," #",RIGHT(Table1[[#This Row],[PLATE]],LEN(Table1[[#This Row],[PLATE]])-2)," ",Table1[[#This Row],[DATE SAMPLE DELIVERY]]))</f>
        <v/>
      </c>
      <c r="B436" s="59" t="str">
        <f>IF(Table1[[#This Row],[SAMPLE ID]]="","",CONCATENATE('Sample information'!B$16,"-",Table1[[#This Row],[SAMPLE ID]]))</f>
        <v/>
      </c>
      <c r="C436" s="29" t="s">
        <v>81</v>
      </c>
      <c r="D436" s="106" t="s">
        <v>150</v>
      </c>
      <c r="E436" s="28"/>
      <c r="F436" s="28"/>
      <c r="G436" s="28"/>
      <c r="H436" s="19"/>
      <c r="I436" s="28"/>
      <c r="J436" s="28"/>
      <c r="K436" s="17">
        <v>0</v>
      </c>
      <c r="L436" s="17">
        <v>0</v>
      </c>
      <c r="M436" s="127"/>
      <c r="N436" s="127" t="str">
        <f>IF(Table1[[#This Row],[SAMPLE ID]]="","",Table1[[#This Row],[VOLUME]])</f>
        <v/>
      </c>
      <c r="O436" s="127" t="str">
        <f>IF(Table1[[#This Row],[SAMPLE ID]]="","",Table1[[#This Row],[CONCENTRATION]]*Table1[[#This Row],[VOLUME]])</f>
        <v/>
      </c>
      <c r="P436" s="127" t="s">
        <v>382</v>
      </c>
      <c r="Q436" s="128" t="s">
        <v>22</v>
      </c>
      <c r="R436" s="127" t="str">
        <f>IF(Table1[[#This Row],[SAMPLE ID]]="","",CONCATENATE('Sample information'!$B$16,"_",Table1[[#This Row],[PLATE]],"_org_",Table1[[#This Row],[DATE SAMPLE DELIVERY]]))</f>
        <v/>
      </c>
      <c r="S436" s="102" t="str">
        <f>IF(Table1[[#This Row],[DATE SAMPLE DELIVERY]]="","",(CONCATENATE(20,LEFT(Table1[[#This Row],[DATE SAMPLE DELIVERY]],2),"-",MID(Table1[[#This Row],[DATE SAMPLE DELIVERY]],3,2),"-",RIGHT(Table1[[#This Row],[DATE SAMPLE DELIVERY]],2))))</f>
        <v/>
      </c>
      <c r="T436" s="106" t="s">
        <v>206</v>
      </c>
      <c r="U436" s="127"/>
      <c r="V436" s="100"/>
      <c r="W436" s="127"/>
      <c r="X436" s="127"/>
      <c r="Y436" s="127"/>
      <c r="Z436" s="100"/>
      <c r="AA436" s="101"/>
      <c r="AB436" s="127"/>
      <c r="AC436" s="130"/>
      <c r="AD436" s="100"/>
      <c r="AE436" s="127"/>
      <c r="AF436" s="127"/>
      <c r="AG436" s="127"/>
      <c r="AH436" s="127"/>
      <c r="AI436" s="6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row>
    <row r="437" spans="1:60" s="106" customFormat="1" ht="15">
      <c r="A437" s="59" t="str">
        <f>IF(Table1[[#This Row],[SAMPLE ID]]="","",CONCATENATE('Sample information'!B$16," #",RIGHT(Table1[[#This Row],[PLATE]],LEN(Table1[[#This Row],[PLATE]])-2)," ",Table1[[#This Row],[DATE SAMPLE DELIVERY]]))</f>
        <v/>
      </c>
      <c r="B437" s="59" t="str">
        <f>IF(Table1[[#This Row],[SAMPLE ID]]="","",CONCATENATE('Sample information'!B$16,"-",Table1[[#This Row],[SAMPLE ID]]))</f>
        <v/>
      </c>
      <c r="C437" s="29" t="s">
        <v>82</v>
      </c>
      <c r="D437" s="106" t="s">
        <v>150</v>
      </c>
      <c r="E437" s="28"/>
      <c r="F437" s="28"/>
      <c r="G437" s="28"/>
      <c r="H437" s="19"/>
      <c r="I437" s="28"/>
      <c r="J437" s="28"/>
      <c r="K437" s="17">
        <v>0</v>
      </c>
      <c r="L437" s="17">
        <v>0</v>
      </c>
      <c r="M437" s="127"/>
      <c r="N437" s="127" t="str">
        <f>IF(Table1[[#This Row],[SAMPLE ID]]="","",Table1[[#This Row],[VOLUME]])</f>
        <v/>
      </c>
      <c r="O437" s="127" t="str">
        <f>IF(Table1[[#This Row],[SAMPLE ID]]="","",Table1[[#This Row],[CONCENTRATION]]*Table1[[#This Row],[VOLUME]])</f>
        <v/>
      </c>
      <c r="P437" s="127" t="s">
        <v>382</v>
      </c>
      <c r="Q437" s="128" t="s">
        <v>22</v>
      </c>
      <c r="R437" s="127" t="str">
        <f>IF(Table1[[#This Row],[SAMPLE ID]]="","",CONCATENATE('Sample information'!$B$16,"_",Table1[[#This Row],[PLATE]],"_org_",Table1[[#This Row],[DATE SAMPLE DELIVERY]]))</f>
        <v/>
      </c>
      <c r="S437" s="102" t="str">
        <f>IF(Table1[[#This Row],[DATE SAMPLE DELIVERY]]="","",(CONCATENATE(20,LEFT(Table1[[#This Row],[DATE SAMPLE DELIVERY]],2),"-",MID(Table1[[#This Row],[DATE SAMPLE DELIVERY]],3,2),"-",RIGHT(Table1[[#This Row],[DATE SAMPLE DELIVERY]],2))))</f>
        <v/>
      </c>
      <c r="T437" s="106" t="s">
        <v>206</v>
      </c>
      <c r="U437" s="127"/>
      <c r="V437" s="100"/>
      <c r="W437" s="127"/>
      <c r="X437" s="127"/>
      <c r="Y437" s="127"/>
      <c r="Z437" s="100"/>
      <c r="AA437" s="101"/>
      <c r="AB437" s="127"/>
      <c r="AC437" s="130"/>
      <c r="AD437" s="100"/>
      <c r="AE437" s="127"/>
      <c r="AF437" s="127"/>
      <c r="AG437" s="127"/>
      <c r="AH437" s="127"/>
      <c r="AI437" s="6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row>
    <row r="438" spans="1:60" s="106" customFormat="1" ht="15">
      <c r="A438" s="59" t="str">
        <f>IF(Table1[[#This Row],[SAMPLE ID]]="","",CONCATENATE('Sample information'!B$16," #",RIGHT(Table1[[#This Row],[PLATE]],LEN(Table1[[#This Row],[PLATE]])-2)," ",Table1[[#This Row],[DATE SAMPLE DELIVERY]]))</f>
        <v/>
      </c>
      <c r="B438" s="59" t="str">
        <f>IF(Table1[[#This Row],[SAMPLE ID]]="","",CONCATENATE('Sample information'!B$16,"-",Table1[[#This Row],[SAMPLE ID]]))</f>
        <v/>
      </c>
      <c r="C438" s="29" t="s">
        <v>83</v>
      </c>
      <c r="D438" s="106" t="s">
        <v>150</v>
      </c>
      <c r="E438" s="28"/>
      <c r="F438" s="28"/>
      <c r="G438" s="28"/>
      <c r="H438" s="19"/>
      <c r="I438" s="28"/>
      <c r="J438" s="28"/>
      <c r="K438" s="17">
        <v>0</v>
      </c>
      <c r="L438" s="17">
        <v>0</v>
      </c>
      <c r="M438" s="127"/>
      <c r="N438" s="127" t="str">
        <f>IF(Table1[[#This Row],[SAMPLE ID]]="","",Table1[[#This Row],[VOLUME]])</f>
        <v/>
      </c>
      <c r="O438" s="127" t="str">
        <f>IF(Table1[[#This Row],[SAMPLE ID]]="","",Table1[[#This Row],[CONCENTRATION]]*Table1[[#This Row],[VOLUME]])</f>
        <v/>
      </c>
      <c r="P438" s="127" t="s">
        <v>382</v>
      </c>
      <c r="Q438" s="128" t="s">
        <v>22</v>
      </c>
      <c r="R438" s="127" t="str">
        <f>IF(Table1[[#This Row],[SAMPLE ID]]="","",CONCATENATE('Sample information'!$B$16,"_",Table1[[#This Row],[PLATE]],"_org_",Table1[[#This Row],[DATE SAMPLE DELIVERY]]))</f>
        <v/>
      </c>
      <c r="S438" s="102" t="str">
        <f>IF(Table1[[#This Row],[DATE SAMPLE DELIVERY]]="","",(CONCATENATE(20,LEFT(Table1[[#This Row],[DATE SAMPLE DELIVERY]],2),"-",MID(Table1[[#This Row],[DATE SAMPLE DELIVERY]],3,2),"-",RIGHT(Table1[[#This Row],[DATE SAMPLE DELIVERY]],2))))</f>
        <v/>
      </c>
      <c r="T438" s="106" t="s">
        <v>206</v>
      </c>
      <c r="U438" s="127"/>
      <c r="V438" s="100"/>
      <c r="W438" s="127"/>
      <c r="X438" s="127"/>
      <c r="Y438" s="127"/>
      <c r="Z438" s="100"/>
      <c r="AA438" s="101"/>
      <c r="AB438" s="127"/>
      <c r="AC438" s="130"/>
      <c r="AD438" s="100"/>
      <c r="AE438" s="127"/>
      <c r="AF438" s="127"/>
      <c r="AG438" s="127"/>
      <c r="AH438" s="127"/>
      <c r="AI438" s="6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row>
    <row r="439" spans="1:60" s="106" customFormat="1" ht="15">
      <c r="A439" s="59" t="str">
        <f>IF(Table1[[#This Row],[SAMPLE ID]]="","",CONCATENATE('Sample information'!B$16," #",RIGHT(Table1[[#This Row],[PLATE]],LEN(Table1[[#This Row],[PLATE]])-2)," ",Table1[[#This Row],[DATE SAMPLE DELIVERY]]))</f>
        <v/>
      </c>
      <c r="B439" s="59" t="str">
        <f>IF(Table1[[#This Row],[SAMPLE ID]]="","",CONCATENATE('Sample information'!B$16,"-",Table1[[#This Row],[SAMPLE ID]]))</f>
        <v/>
      </c>
      <c r="C439" s="29" t="s">
        <v>84</v>
      </c>
      <c r="D439" s="106" t="s">
        <v>150</v>
      </c>
      <c r="E439" s="28"/>
      <c r="F439" s="28"/>
      <c r="G439" s="28"/>
      <c r="H439" s="19"/>
      <c r="I439" s="28"/>
      <c r="J439" s="28"/>
      <c r="K439" s="17">
        <v>0</v>
      </c>
      <c r="L439" s="17">
        <v>0</v>
      </c>
      <c r="M439" s="127"/>
      <c r="N439" s="127" t="str">
        <f>IF(Table1[[#This Row],[SAMPLE ID]]="","",Table1[[#This Row],[VOLUME]])</f>
        <v/>
      </c>
      <c r="O439" s="127" t="str">
        <f>IF(Table1[[#This Row],[SAMPLE ID]]="","",Table1[[#This Row],[CONCENTRATION]]*Table1[[#This Row],[VOLUME]])</f>
        <v/>
      </c>
      <c r="P439" s="127" t="s">
        <v>382</v>
      </c>
      <c r="Q439" s="128" t="s">
        <v>22</v>
      </c>
      <c r="R439" s="127" t="str">
        <f>IF(Table1[[#This Row],[SAMPLE ID]]="","",CONCATENATE('Sample information'!$B$16,"_",Table1[[#This Row],[PLATE]],"_org_",Table1[[#This Row],[DATE SAMPLE DELIVERY]]))</f>
        <v/>
      </c>
      <c r="S439" s="102" t="str">
        <f>IF(Table1[[#This Row],[DATE SAMPLE DELIVERY]]="","",(CONCATENATE(20,LEFT(Table1[[#This Row],[DATE SAMPLE DELIVERY]],2),"-",MID(Table1[[#This Row],[DATE SAMPLE DELIVERY]],3,2),"-",RIGHT(Table1[[#This Row],[DATE SAMPLE DELIVERY]],2))))</f>
        <v/>
      </c>
      <c r="T439" s="106" t="s">
        <v>206</v>
      </c>
      <c r="U439" s="127"/>
      <c r="V439" s="100"/>
      <c r="W439" s="127"/>
      <c r="X439" s="127"/>
      <c r="Y439" s="127"/>
      <c r="Z439" s="100"/>
      <c r="AA439" s="101"/>
      <c r="AB439" s="127"/>
      <c r="AC439" s="130"/>
      <c r="AD439" s="100"/>
      <c r="AE439" s="127"/>
      <c r="AF439" s="127"/>
      <c r="AG439" s="127"/>
      <c r="AH439" s="127"/>
      <c r="AI439" s="6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row>
    <row r="440" spans="1:60" s="106" customFormat="1" ht="15">
      <c r="A440" s="59" t="str">
        <f>IF(Table1[[#This Row],[SAMPLE ID]]="","",CONCATENATE('Sample information'!B$16," #",RIGHT(Table1[[#This Row],[PLATE]],LEN(Table1[[#This Row],[PLATE]])-2)," ",Table1[[#This Row],[DATE SAMPLE DELIVERY]]))</f>
        <v/>
      </c>
      <c r="B440" s="59" t="str">
        <f>IF(Table1[[#This Row],[SAMPLE ID]]="","",CONCATENATE('Sample information'!B$16,"-",Table1[[#This Row],[SAMPLE ID]]))</f>
        <v/>
      </c>
      <c r="C440" s="29" t="s">
        <v>85</v>
      </c>
      <c r="D440" s="106" t="s">
        <v>150</v>
      </c>
      <c r="E440" s="28"/>
      <c r="F440" s="28"/>
      <c r="G440" s="28"/>
      <c r="H440" s="19"/>
      <c r="I440" s="28"/>
      <c r="J440" s="28"/>
      <c r="K440" s="17">
        <v>0</v>
      </c>
      <c r="L440" s="17">
        <v>0</v>
      </c>
      <c r="M440" s="127"/>
      <c r="N440" s="127" t="str">
        <f>IF(Table1[[#This Row],[SAMPLE ID]]="","",Table1[[#This Row],[VOLUME]])</f>
        <v/>
      </c>
      <c r="O440" s="127" t="str">
        <f>IF(Table1[[#This Row],[SAMPLE ID]]="","",Table1[[#This Row],[CONCENTRATION]]*Table1[[#This Row],[VOLUME]])</f>
        <v/>
      </c>
      <c r="P440" s="127" t="s">
        <v>382</v>
      </c>
      <c r="Q440" s="128" t="s">
        <v>22</v>
      </c>
      <c r="R440" s="127" t="str">
        <f>IF(Table1[[#This Row],[SAMPLE ID]]="","",CONCATENATE('Sample information'!$B$16,"_",Table1[[#This Row],[PLATE]],"_org_",Table1[[#This Row],[DATE SAMPLE DELIVERY]]))</f>
        <v/>
      </c>
      <c r="S440" s="102" t="str">
        <f>IF(Table1[[#This Row],[DATE SAMPLE DELIVERY]]="","",(CONCATENATE(20,LEFT(Table1[[#This Row],[DATE SAMPLE DELIVERY]],2),"-",MID(Table1[[#This Row],[DATE SAMPLE DELIVERY]],3,2),"-",RIGHT(Table1[[#This Row],[DATE SAMPLE DELIVERY]],2))))</f>
        <v/>
      </c>
      <c r="T440" s="106" t="s">
        <v>206</v>
      </c>
      <c r="U440" s="127"/>
      <c r="V440" s="100"/>
      <c r="W440" s="127"/>
      <c r="X440" s="127"/>
      <c r="Y440" s="127"/>
      <c r="Z440" s="100"/>
      <c r="AA440" s="101"/>
      <c r="AB440" s="127"/>
      <c r="AC440" s="130"/>
      <c r="AD440" s="100"/>
      <c r="AE440" s="127"/>
      <c r="AF440" s="127"/>
      <c r="AG440" s="127"/>
      <c r="AH440" s="127"/>
      <c r="AI440" s="6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row>
    <row r="441" spans="1:60" s="106" customFormat="1" ht="15">
      <c r="A441" s="59" t="str">
        <f>IF(Table1[[#This Row],[SAMPLE ID]]="","",CONCATENATE('Sample information'!B$16," #",RIGHT(Table1[[#This Row],[PLATE]],LEN(Table1[[#This Row],[PLATE]])-2)," ",Table1[[#This Row],[DATE SAMPLE DELIVERY]]))</f>
        <v/>
      </c>
      <c r="B441" s="59" t="str">
        <f>IF(Table1[[#This Row],[SAMPLE ID]]="","",CONCATENATE('Sample information'!B$16,"-",Table1[[#This Row],[SAMPLE ID]]))</f>
        <v/>
      </c>
      <c r="C441" s="29" t="s">
        <v>86</v>
      </c>
      <c r="D441" s="106" t="s">
        <v>150</v>
      </c>
      <c r="E441" s="28"/>
      <c r="F441" s="28"/>
      <c r="G441" s="28"/>
      <c r="H441" s="19"/>
      <c r="I441" s="28"/>
      <c r="J441" s="28"/>
      <c r="K441" s="17">
        <v>0</v>
      </c>
      <c r="L441" s="17">
        <v>0</v>
      </c>
      <c r="M441" s="127"/>
      <c r="N441" s="127" t="str">
        <f>IF(Table1[[#This Row],[SAMPLE ID]]="","",Table1[[#This Row],[VOLUME]])</f>
        <v/>
      </c>
      <c r="O441" s="127" t="str">
        <f>IF(Table1[[#This Row],[SAMPLE ID]]="","",Table1[[#This Row],[CONCENTRATION]]*Table1[[#This Row],[VOLUME]])</f>
        <v/>
      </c>
      <c r="P441" s="127" t="s">
        <v>382</v>
      </c>
      <c r="Q441" s="128" t="s">
        <v>22</v>
      </c>
      <c r="R441" s="127" t="str">
        <f>IF(Table1[[#This Row],[SAMPLE ID]]="","",CONCATENATE('Sample information'!$B$16,"_",Table1[[#This Row],[PLATE]],"_org_",Table1[[#This Row],[DATE SAMPLE DELIVERY]]))</f>
        <v/>
      </c>
      <c r="S441" s="102" t="str">
        <f>IF(Table1[[#This Row],[DATE SAMPLE DELIVERY]]="","",(CONCATENATE(20,LEFT(Table1[[#This Row],[DATE SAMPLE DELIVERY]],2),"-",MID(Table1[[#This Row],[DATE SAMPLE DELIVERY]],3,2),"-",RIGHT(Table1[[#This Row],[DATE SAMPLE DELIVERY]],2))))</f>
        <v/>
      </c>
      <c r="T441" s="106" t="s">
        <v>206</v>
      </c>
      <c r="U441" s="127"/>
      <c r="V441" s="100"/>
      <c r="W441" s="127"/>
      <c r="X441" s="127"/>
      <c r="Y441" s="127"/>
      <c r="Z441" s="100"/>
      <c r="AA441" s="101"/>
      <c r="AB441" s="127"/>
      <c r="AC441" s="130"/>
      <c r="AD441" s="100"/>
      <c r="AE441" s="127"/>
      <c r="AF441" s="127"/>
      <c r="AG441" s="127"/>
      <c r="AH441" s="127"/>
      <c r="AI441" s="6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row>
    <row r="442" spans="1:60" s="106" customFormat="1" ht="15">
      <c r="A442" s="59" t="str">
        <f>IF(Table1[[#This Row],[SAMPLE ID]]="","",CONCATENATE('Sample information'!B$16," #",RIGHT(Table1[[#This Row],[PLATE]],LEN(Table1[[#This Row],[PLATE]])-2)," ",Table1[[#This Row],[DATE SAMPLE DELIVERY]]))</f>
        <v/>
      </c>
      <c r="B442" s="59" t="str">
        <f>IF(Table1[[#This Row],[SAMPLE ID]]="","",CONCATENATE('Sample information'!B$16,"-",Table1[[#This Row],[SAMPLE ID]]))</f>
        <v/>
      </c>
      <c r="C442" s="29" t="s">
        <v>87</v>
      </c>
      <c r="D442" s="106" t="s">
        <v>150</v>
      </c>
      <c r="E442" s="28"/>
      <c r="F442" s="28"/>
      <c r="G442" s="28"/>
      <c r="H442" s="19"/>
      <c r="I442" s="28"/>
      <c r="J442" s="28"/>
      <c r="K442" s="17">
        <v>0</v>
      </c>
      <c r="L442" s="17">
        <v>0</v>
      </c>
      <c r="M442" s="127"/>
      <c r="N442" s="127" t="str">
        <f>IF(Table1[[#This Row],[SAMPLE ID]]="","",Table1[[#This Row],[VOLUME]])</f>
        <v/>
      </c>
      <c r="O442" s="127" t="str">
        <f>IF(Table1[[#This Row],[SAMPLE ID]]="","",Table1[[#This Row],[CONCENTRATION]]*Table1[[#This Row],[VOLUME]])</f>
        <v/>
      </c>
      <c r="P442" s="127" t="s">
        <v>382</v>
      </c>
      <c r="Q442" s="128" t="s">
        <v>22</v>
      </c>
      <c r="R442" s="127" t="str">
        <f>IF(Table1[[#This Row],[SAMPLE ID]]="","",CONCATENATE('Sample information'!$B$16,"_",Table1[[#This Row],[PLATE]],"_org_",Table1[[#This Row],[DATE SAMPLE DELIVERY]]))</f>
        <v/>
      </c>
      <c r="S442" s="102" t="str">
        <f>IF(Table1[[#This Row],[DATE SAMPLE DELIVERY]]="","",(CONCATENATE(20,LEFT(Table1[[#This Row],[DATE SAMPLE DELIVERY]],2),"-",MID(Table1[[#This Row],[DATE SAMPLE DELIVERY]],3,2),"-",RIGHT(Table1[[#This Row],[DATE SAMPLE DELIVERY]],2))))</f>
        <v/>
      </c>
      <c r="T442" s="106" t="s">
        <v>206</v>
      </c>
      <c r="U442" s="127"/>
      <c r="V442" s="100"/>
      <c r="W442" s="127"/>
      <c r="X442" s="127"/>
      <c r="Y442" s="127"/>
      <c r="Z442" s="100"/>
      <c r="AA442" s="101"/>
      <c r="AB442" s="127"/>
      <c r="AC442" s="130"/>
      <c r="AD442" s="100"/>
      <c r="AE442" s="127"/>
      <c r="AF442" s="127"/>
      <c r="AG442" s="127"/>
      <c r="AH442" s="127"/>
      <c r="AI442" s="6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row>
    <row r="443" spans="1:60" s="106" customFormat="1" ht="15">
      <c r="A443" s="59" t="str">
        <f>IF(Table1[[#This Row],[SAMPLE ID]]="","",CONCATENATE('Sample information'!B$16," #",RIGHT(Table1[[#This Row],[PLATE]],LEN(Table1[[#This Row],[PLATE]])-2)," ",Table1[[#This Row],[DATE SAMPLE DELIVERY]]))</f>
        <v/>
      </c>
      <c r="B443" s="59" t="str">
        <f>IF(Table1[[#This Row],[SAMPLE ID]]="","",CONCATENATE('Sample information'!B$16,"-",Table1[[#This Row],[SAMPLE ID]]))</f>
        <v/>
      </c>
      <c r="C443" s="29" t="s">
        <v>88</v>
      </c>
      <c r="D443" s="106" t="s">
        <v>150</v>
      </c>
      <c r="E443" s="28"/>
      <c r="F443" s="28"/>
      <c r="G443" s="28"/>
      <c r="H443" s="19"/>
      <c r="I443" s="28"/>
      <c r="J443" s="28"/>
      <c r="K443" s="17">
        <v>0</v>
      </c>
      <c r="L443" s="17">
        <v>0</v>
      </c>
      <c r="M443" s="127"/>
      <c r="N443" s="127" t="str">
        <f>IF(Table1[[#This Row],[SAMPLE ID]]="","",Table1[[#This Row],[VOLUME]])</f>
        <v/>
      </c>
      <c r="O443" s="127" t="str">
        <f>IF(Table1[[#This Row],[SAMPLE ID]]="","",Table1[[#This Row],[CONCENTRATION]]*Table1[[#This Row],[VOLUME]])</f>
        <v/>
      </c>
      <c r="P443" s="127" t="s">
        <v>382</v>
      </c>
      <c r="Q443" s="128" t="s">
        <v>22</v>
      </c>
      <c r="R443" s="127" t="str">
        <f>IF(Table1[[#This Row],[SAMPLE ID]]="","",CONCATENATE('Sample information'!$B$16,"_",Table1[[#This Row],[PLATE]],"_org_",Table1[[#This Row],[DATE SAMPLE DELIVERY]]))</f>
        <v/>
      </c>
      <c r="S443" s="102" t="str">
        <f>IF(Table1[[#This Row],[DATE SAMPLE DELIVERY]]="","",(CONCATENATE(20,LEFT(Table1[[#This Row],[DATE SAMPLE DELIVERY]],2),"-",MID(Table1[[#This Row],[DATE SAMPLE DELIVERY]],3,2),"-",RIGHT(Table1[[#This Row],[DATE SAMPLE DELIVERY]],2))))</f>
        <v/>
      </c>
      <c r="T443" s="106" t="s">
        <v>206</v>
      </c>
      <c r="U443" s="127"/>
      <c r="V443" s="100"/>
      <c r="W443" s="127"/>
      <c r="X443" s="127"/>
      <c r="Y443" s="127"/>
      <c r="Z443" s="100"/>
      <c r="AA443" s="101"/>
      <c r="AB443" s="127"/>
      <c r="AC443" s="130"/>
      <c r="AD443" s="100"/>
      <c r="AE443" s="127"/>
      <c r="AF443" s="127"/>
      <c r="AG443" s="127"/>
      <c r="AH443" s="127"/>
      <c r="AI443" s="6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row>
    <row r="444" spans="1:60" s="106" customFormat="1" ht="15">
      <c r="A444" s="59" t="str">
        <f>IF(Table1[[#This Row],[SAMPLE ID]]="","",CONCATENATE('Sample information'!B$16," #",RIGHT(Table1[[#This Row],[PLATE]],LEN(Table1[[#This Row],[PLATE]])-2)," ",Table1[[#This Row],[DATE SAMPLE DELIVERY]]))</f>
        <v/>
      </c>
      <c r="B444" s="59" t="str">
        <f>IF(Table1[[#This Row],[SAMPLE ID]]="","",CONCATENATE('Sample information'!B$16,"-",Table1[[#This Row],[SAMPLE ID]]))</f>
        <v/>
      </c>
      <c r="C444" s="29" t="s">
        <v>89</v>
      </c>
      <c r="D444" s="106" t="s">
        <v>150</v>
      </c>
      <c r="E444" s="28"/>
      <c r="F444" s="28"/>
      <c r="G444" s="28"/>
      <c r="H444" s="19"/>
      <c r="I444" s="28"/>
      <c r="J444" s="28"/>
      <c r="K444" s="17">
        <v>0</v>
      </c>
      <c r="L444" s="17">
        <v>0</v>
      </c>
      <c r="M444" s="127"/>
      <c r="N444" s="127" t="str">
        <f>IF(Table1[[#This Row],[SAMPLE ID]]="","",Table1[[#This Row],[VOLUME]])</f>
        <v/>
      </c>
      <c r="O444" s="127" t="str">
        <f>IF(Table1[[#This Row],[SAMPLE ID]]="","",Table1[[#This Row],[CONCENTRATION]]*Table1[[#This Row],[VOLUME]])</f>
        <v/>
      </c>
      <c r="P444" s="127" t="s">
        <v>382</v>
      </c>
      <c r="Q444" s="128" t="s">
        <v>22</v>
      </c>
      <c r="R444" s="127" t="str">
        <f>IF(Table1[[#This Row],[SAMPLE ID]]="","",CONCATENATE('Sample information'!$B$16,"_",Table1[[#This Row],[PLATE]],"_org_",Table1[[#This Row],[DATE SAMPLE DELIVERY]]))</f>
        <v/>
      </c>
      <c r="S444" s="102" t="str">
        <f>IF(Table1[[#This Row],[DATE SAMPLE DELIVERY]]="","",(CONCATENATE(20,LEFT(Table1[[#This Row],[DATE SAMPLE DELIVERY]],2),"-",MID(Table1[[#This Row],[DATE SAMPLE DELIVERY]],3,2),"-",RIGHT(Table1[[#This Row],[DATE SAMPLE DELIVERY]],2))))</f>
        <v/>
      </c>
      <c r="T444" s="106" t="s">
        <v>206</v>
      </c>
      <c r="U444" s="127"/>
      <c r="V444" s="100"/>
      <c r="W444" s="127"/>
      <c r="X444" s="127"/>
      <c r="Y444" s="127"/>
      <c r="Z444" s="100"/>
      <c r="AA444" s="101"/>
      <c r="AB444" s="127"/>
      <c r="AC444" s="130"/>
      <c r="AD444" s="100"/>
      <c r="AE444" s="127"/>
      <c r="AF444" s="127"/>
      <c r="AG444" s="127"/>
      <c r="AH444" s="127"/>
      <c r="AI444" s="6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row>
    <row r="445" spans="1:60" s="106" customFormat="1" ht="15">
      <c r="A445" s="59" t="str">
        <f>IF(Table1[[#This Row],[SAMPLE ID]]="","",CONCATENATE('Sample information'!B$16," #",RIGHT(Table1[[#This Row],[PLATE]],LEN(Table1[[#This Row],[PLATE]])-2)," ",Table1[[#This Row],[DATE SAMPLE DELIVERY]]))</f>
        <v/>
      </c>
      <c r="B445" s="59" t="str">
        <f>IF(Table1[[#This Row],[SAMPLE ID]]="","",CONCATENATE('Sample information'!B$16,"-",Table1[[#This Row],[SAMPLE ID]]))</f>
        <v/>
      </c>
      <c r="C445" s="29" t="s">
        <v>90</v>
      </c>
      <c r="D445" s="106" t="s">
        <v>150</v>
      </c>
      <c r="E445" s="28"/>
      <c r="F445" s="28"/>
      <c r="G445" s="28"/>
      <c r="H445" s="19"/>
      <c r="I445" s="28"/>
      <c r="J445" s="28"/>
      <c r="K445" s="17">
        <v>0</v>
      </c>
      <c r="L445" s="17">
        <v>0</v>
      </c>
      <c r="M445" s="127"/>
      <c r="N445" s="127" t="str">
        <f>IF(Table1[[#This Row],[SAMPLE ID]]="","",Table1[[#This Row],[VOLUME]])</f>
        <v/>
      </c>
      <c r="O445" s="127" t="str">
        <f>IF(Table1[[#This Row],[SAMPLE ID]]="","",Table1[[#This Row],[CONCENTRATION]]*Table1[[#This Row],[VOLUME]])</f>
        <v/>
      </c>
      <c r="P445" s="127" t="s">
        <v>382</v>
      </c>
      <c r="Q445" s="128" t="s">
        <v>22</v>
      </c>
      <c r="R445" s="127" t="str">
        <f>IF(Table1[[#This Row],[SAMPLE ID]]="","",CONCATENATE('Sample information'!$B$16,"_",Table1[[#This Row],[PLATE]],"_org_",Table1[[#This Row],[DATE SAMPLE DELIVERY]]))</f>
        <v/>
      </c>
      <c r="S445" s="102" t="str">
        <f>IF(Table1[[#This Row],[DATE SAMPLE DELIVERY]]="","",(CONCATENATE(20,LEFT(Table1[[#This Row],[DATE SAMPLE DELIVERY]],2),"-",MID(Table1[[#This Row],[DATE SAMPLE DELIVERY]],3,2),"-",RIGHT(Table1[[#This Row],[DATE SAMPLE DELIVERY]],2))))</f>
        <v/>
      </c>
      <c r="T445" s="106" t="s">
        <v>206</v>
      </c>
      <c r="U445" s="127"/>
      <c r="V445" s="100"/>
      <c r="W445" s="127"/>
      <c r="X445" s="127"/>
      <c r="Y445" s="127"/>
      <c r="Z445" s="100"/>
      <c r="AA445" s="101"/>
      <c r="AB445" s="127"/>
      <c r="AC445" s="130"/>
      <c r="AD445" s="100"/>
      <c r="AE445" s="127"/>
      <c r="AF445" s="127"/>
      <c r="AG445" s="127"/>
      <c r="AH445" s="127"/>
      <c r="AI445" s="6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row>
    <row r="446" spans="1:60" s="106" customFormat="1" ht="15">
      <c r="A446" s="59" t="str">
        <f>IF(Table1[[#This Row],[SAMPLE ID]]="","",CONCATENATE('Sample information'!B$16," #",RIGHT(Table1[[#This Row],[PLATE]],LEN(Table1[[#This Row],[PLATE]])-2)," ",Table1[[#This Row],[DATE SAMPLE DELIVERY]]))</f>
        <v/>
      </c>
      <c r="B446" s="59" t="str">
        <f>IF(Table1[[#This Row],[SAMPLE ID]]="","",CONCATENATE('Sample information'!B$16,"-",Table1[[#This Row],[SAMPLE ID]]))</f>
        <v/>
      </c>
      <c r="C446" s="29" t="s">
        <v>91</v>
      </c>
      <c r="D446" s="106" t="s">
        <v>150</v>
      </c>
      <c r="E446" s="28"/>
      <c r="F446" s="28"/>
      <c r="G446" s="28"/>
      <c r="H446" s="19"/>
      <c r="I446" s="28"/>
      <c r="J446" s="28"/>
      <c r="K446" s="17">
        <v>0</v>
      </c>
      <c r="L446" s="17">
        <v>0</v>
      </c>
      <c r="M446" s="127"/>
      <c r="N446" s="127" t="str">
        <f>IF(Table1[[#This Row],[SAMPLE ID]]="","",Table1[[#This Row],[VOLUME]])</f>
        <v/>
      </c>
      <c r="O446" s="127" t="str">
        <f>IF(Table1[[#This Row],[SAMPLE ID]]="","",Table1[[#This Row],[CONCENTRATION]]*Table1[[#This Row],[VOLUME]])</f>
        <v/>
      </c>
      <c r="P446" s="127" t="s">
        <v>382</v>
      </c>
      <c r="Q446" s="128" t="s">
        <v>22</v>
      </c>
      <c r="R446" s="127" t="str">
        <f>IF(Table1[[#This Row],[SAMPLE ID]]="","",CONCATENATE('Sample information'!$B$16,"_",Table1[[#This Row],[PLATE]],"_org_",Table1[[#This Row],[DATE SAMPLE DELIVERY]]))</f>
        <v/>
      </c>
      <c r="S446" s="102" t="str">
        <f>IF(Table1[[#This Row],[DATE SAMPLE DELIVERY]]="","",(CONCATENATE(20,LEFT(Table1[[#This Row],[DATE SAMPLE DELIVERY]],2),"-",MID(Table1[[#This Row],[DATE SAMPLE DELIVERY]],3,2),"-",RIGHT(Table1[[#This Row],[DATE SAMPLE DELIVERY]],2))))</f>
        <v/>
      </c>
      <c r="T446" s="106" t="s">
        <v>206</v>
      </c>
      <c r="U446" s="127"/>
      <c r="V446" s="100"/>
      <c r="W446" s="127"/>
      <c r="X446" s="127"/>
      <c r="Y446" s="127"/>
      <c r="Z446" s="100"/>
      <c r="AA446" s="101"/>
      <c r="AB446" s="127"/>
      <c r="AC446" s="130"/>
      <c r="AD446" s="100"/>
      <c r="AE446" s="127"/>
      <c r="AF446" s="127"/>
      <c r="AG446" s="127"/>
      <c r="AH446" s="127"/>
      <c r="AI446" s="6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row>
    <row r="447" spans="1:60" s="106" customFormat="1" ht="15">
      <c r="A447" s="59" t="str">
        <f>IF(Table1[[#This Row],[SAMPLE ID]]="","",CONCATENATE('Sample information'!B$16," #",RIGHT(Table1[[#This Row],[PLATE]],LEN(Table1[[#This Row],[PLATE]])-2)," ",Table1[[#This Row],[DATE SAMPLE DELIVERY]]))</f>
        <v/>
      </c>
      <c r="B447" s="59" t="str">
        <f>IF(Table1[[#This Row],[SAMPLE ID]]="","",CONCATENATE('Sample information'!B$16,"-",Table1[[#This Row],[SAMPLE ID]]))</f>
        <v/>
      </c>
      <c r="C447" s="29" t="s">
        <v>92</v>
      </c>
      <c r="D447" s="106" t="s">
        <v>150</v>
      </c>
      <c r="E447" s="28"/>
      <c r="F447" s="28"/>
      <c r="G447" s="28"/>
      <c r="H447" s="19"/>
      <c r="I447" s="28"/>
      <c r="J447" s="28"/>
      <c r="K447" s="17">
        <v>0</v>
      </c>
      <c r="L447" s="17">
        <v>0</v>
      </c>
      <c r="M447" s="127"/>
      <c r="N447" s="127" t="str">
        <f>IF(Table1[[#This Row],[SAMPLE ID]]="","",Table1[[#This Row],[VOLUME]])</f>
        <v/>
      </c>
      <c r="O447" s="127" t="str">
        <f>IF(Table1[[#This Row],[SAMPLE ID]]="","",Table1[[#This Row],[CONCENTRATION]]*Table1[[#This Row],[VOLUME]])</f>
        <v/>
      </c>
      <c r="P447" s="127" t="s">
        <v>382</v>
      </c>
      <c r="Q447" s="128" t="s">
        <v>22</v>
      </c>
      <c r="R447" s="127" t="str">
        <f>IF(Table1[[#This Row],[SAMPLE ID]]="","",CONCATENATE('Sample information'!$B$16,"_",Table1[[#This Row],[PLATE]],"_org_",Table1[[#This Row],[DATE SAMPLE DELIVERY]]))</f>
        <v/>
      </c>
      <c r="S447" s="102" t="str">
        <f>IF(Table1[[#This Row],[DATE SAMPLE DELIVERY]]="","",(CONCATENATE(20,LEFT(Table1[[#This Row],[DATE SAMPLE DELIVERY]],2),"-",MID(Table1[[#This Row],[DATE SAMPLE DELIVERY]],3,2),"-",RIGHT(Table1[[#This Row],[DATE SAMPLE DELIVERY]],2))))</f>
        <v/>
      </c>
      <c r="T447" s="106" t="s">
        <v>206</v>
      </c>
      <c r="U447" s="127"/>
      <c r="V447" s="100"/>
      <c r="W447" s="127"/>
      <c r="X447" s="127"/>
      <c r="Y447" s="127"/>
      <c r="Z447" s="100"/>
      <c r="AA447" s="101"/>
      <c r="AB447" s="127"/>
      <c r="AC447" s="130"/>
      <c r="AD447" s="100"/>
      <c r="AE447" s="127"/>
      <c r="AF447" s="127"/>
      <c r="AG447" s="127"/>
      <c r="AH447" s="127"/>
      <c r="AI447" s="6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row>
    <row r="448" spans="1:60" s="106" customFormat="1" ht="15">
      <c r="A448" s="59" t="str">
        <f>IF(Table1[[#This Row],[SAMPLE ID]]="","",CONCATENATE('Sample information'!B$16," #",RIGHT(Table1[[#This Row],[PLATE]],LEN(Table1[[#This Row],[PLATE]])-2)," ",Table1[[#This Row],[DATE SAMPLE DELIVERY]]))</f>
        <v/>
      </c>
      <c r="B448" s="59" t="str">
        <f>IF(Table1[[#This Row],[SAMPLE ID]]="","",CONCATENATE('Sample information'!B$16,"-",Table1[[#This Row],[SAMPLE ID]]))</f>
        <v/>
      </c>
      <c r="C448" s="29" t="s">
        <v>93</v>
      </c>
      <c r="D448" s="106" t="s">
        <v>150</v>
      </c>
      <c r="E448" s="28"/>
      <c r="F448" s="28"/>
      <c r="G448" s="28"/>
      <c r="H448" s="19"/>
      <c r="I448" s="28"/>
      <c r="J448" s="28"/>
      <c r="K448" s="17">
        <v>0</v>
      </c>
      <c r="L448" s="17">
        <v>0</v>
      </c>
      <c r="M448" s="127"/>
      <c r="N448" s="127" t="str">
        <f>IF(Table1[[#This Row],[SAMPLE ID]]="","",Table1[[#This Row],[VOLUME]])</f>
        <v/>
      </c>
      <c r="O448" s="127" t="str">
        <f>IF(Table1[[#This Row],[SAMPLE ID]]="","",Table1[[#This Row],[CONCENTRATION]]*Table1[[#This Row],[VOLUME]])</f>
        <v/>
      </c>
      <c r="P448" s="127" t="s">
        <v>382</v>
      </c>
      <c r="Q448" s="128" t="s">
        <v>22</v>
      </c>
      <c r="R448" s="127" t="str">
        <f>IF(Table1[[#This Row],[SAMPLE ID]]="","",CONCATENATE('Sample information'!$B$16,"_",Table1[[#This Row],[PLATE]],"_org_",Table1[[#This Row],[DATE SAMPLE DELIVERY]]))</f>
        <v/>
      </c>
      <c r="S448" s="102" t="str">
        <f>IF(Table1[[#This Row],[DATE SAMPLE DELIVERY]]="","",(CONCATENATE(20,LEFT(Table1[[#This Row],[DATE SAMPLE DELIVERY]],2),"-",MID(Table1[[#This Row],[DATE SAMPLE DELIVERY]],3,2),"-",RIGHT(Table1[[#This Row],[DATE SAMPLE DELIVERY]],2))))</f>
        <v/>
      </c>
      <c r="T448" s="106" t="s">
        <v>206</v>
      </c>
      <c r="U448" s="127"/>
      <c r="V448" s="100"/>
      <c r="W448" s="127"/>
      <c r="X448" s="127"/>
      <c r="Y448" s="127"/>
      <c r="Z448" s="100"/>
      <c r="AA448" s="101"/>
      <c r="AB448" s="127"/>
      <c r="AC448" s="130"/>
      <c r="AD448" s="100"/>
      <c r="AE448" s="127"/>
      <c r="AF448" s="127"/>
      <c r="AG448" s="127"/>
      <c r="AH448" s="127"/>
      <c r="AI448" s="6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row>
    <row r="449" spans="1:60" s="106" customFormat="1" ht="15">
      <c r="A449" s="59" t="str">
        <f>IF(Table1[[#This Row],[SAMPLE ID]]="","",CONCATENATE('Sample information'!B$16," #",RIGHT(Table1[[#This Row],[PLATE]],LEN(Table1[[#This Row],[PLATE]])-2)," ",Table1[[#This Row],[DATE SAMPLE DELIVERY]]))</f>
        <v/>
      </c>
      <c r="B449" s="59" t="str">
        <f>IF(Table1[[#This Row],[SAMPLE ID]]="","",CONCATENATE('Sample information'!B$16,"-",Table1[[#This Row],[SAMPLE ID]]))</f>
        <v/>
      </c>
      <c r="C449" s="29" t="s">
        <v>94</v>
      </c>
      <c r="D449" s="106" t="s">
        <v>150</v>
      </c>
      <c r="E449" s="28"/>
      <c r="F449" s="28"/>
      <c r="G449" s="28"/>
      <c r="H449" s="19"/>
      <c r="I449" s="28"/>
      <c r="J449" s="28"/>
      <c r="K449" s="17">
        <v>0</v>
      </c>
      <c r="L449" s="17">
        <v>0</v>
      </c>
      <c r="M449" s="127"/>
      <c r="N449" s="127" t="str">
        <f>IF(Table1[[#This Row],[SAMPLE ID]]="","",Table1[[#This Row],[VOLUME]])</f>
        <v/>
      </c>
      <c r="O449" s="127" t="str">
        <f>IF(Table1[[#This Row],[SAMPLE ID]]="","",Table1[[#This Row],[CONCENTRATION]]*Table1[[#This Row],[VOLUME]])</f>
        <v/>
      </c>
      <c r="P449" s="127" t="s">
        <v>382</v>
      </c>
      <c r="Q449" s="128" t="s">
        <v>22</v>
      </c>
      <c r="R449" s="127" t="str">
        <f>IF(Table1[[#This Row],[SAMPLE ID]]="","",CONCATENATE('Sample information'!$B$16,"_",Table1[[#This Row],[PLATE]],"_org_",Table1[[#This Row],[DATE SAMPLE DELIVERY]]))</f>
        <v/>
      </c>
      <c r="S449" s="102" t="str">
        <f>IF(Table1[[#This Row],[DATE SAMPLE DELIVERY]]="","",(CONCATENATE(20,LEFT(Table1[[#This Row],[DATE SAMPLE DELIVERY]],2),"-",MID(Table1[[#This Row],[DATE SAMPLE DELIVERY]],3,2),"-",RIGHT(Table1[[#This Row],[DATE SAMPLE DELIVERY]],2))))</f>
        <v/>
      </c>
      <c r="T449" s="106" t="s">
        <v>206</v>
      </c>
      <c r="U449" s="127"/>
      <c r="V449" s="100"/>
      <c r="W449" s="127"/>
      <c r="X449" s="127"/>
      <c r="Y449" s="127"/>
      <c r="Z449" s="100"/>
      <c r="AA449" s="101"/>
      <c r="AB449" s="127"/>
      <c r="AC449" s="130"/>
      <c r="AD449" s="100"/>
      <c r="AE449" s="127"/>
      <c r="AF449" s="127"/>
      <c r="AG449" s="127"/>
      <c r="AH449" s="127"/>
      <c r="AI449" s="6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row>
    <row r="450" spans="1:60" s="106" customFormat="1" ht="15">
      <c r="A450" s="59" t="str">
        <f>IF(Table1[[#This Row],[SAMPLE ID]]="","",CONCATENATE('Sample information'!B$16," #",RIGHT(Table1[[#This Row],[PLATE]],LEN(Table1[[#This Row],[PLATE]])-2)," ",Table1[[#This Row],[DATE SAMPLE DELIVERY]]))</f>
        <v/>
      </c>
      <c r="B450" s="59" t="str">
        <f>IF(Table1[[#This Row],[SAMPLE ID]]="","",CONCATENATE('Sample information'!B$16,"-",Table1[[#This Row],[SAMPLE ID]]))</f>
        <v/>
      </c>
      <c r="C450" s="29" t="s">
        <v>95</v>
      </c>
      <c r="D450" s="106" t="s">
        <v>150</v>
      </c>
      <c r="E450" s="28"/>
      <c r="F450" s="28"/>
      <c r="G450" s="28"/>
      <c r="H450" s="19"/>
      <c r="I450" s="28"/>
      <c r="J450" s="28"/>
      <c r="K450" s="17">
        <v>0</v>
      </c>
      <c r="L450" s="17">
        <v>0</v>
      </c>
      <c r="M450" s="127"/>
      <c r="N450" s="127" t="str">
        <f>IF(Table1[[#This Row],[SAMPLE ID]]="","",Table1[[#This Row],[VOLUME]])</f>
        <v/>
      </c>
      <c r="O450" s="127" t="str">
        <f>IF(Table1[[#This Row],[SAMPLE ID]]="","",Table1[[#This Row],[CONCENTRATION]]*Table1[[#This Row],[VOLUME]])</f>
        <v/>
      </c>
      <c r="P450" s="127" t="s">
        <v>382</v>
      </c>
      <c r="Q450" s="128" t="s">
        <v>22</v>
      </c>
      <c r="R450" s="127" t="str">
        <f>IF(Table1[[#This Row],[SAMPLE ID]]="","",CONCATENATE('Sample information'!$B$16,"_",Table1[[#This Row],[PLATE]],"_org_",Table1[[#This Row],[DATE SAMPLE DELIVERY]]))</f>
        <v/>
      </c>
      <c r="S450" s="102" t="str">
        <f>IF(Table1[[#This Row],[DATE SAMPLE DELIVERY]]="","",(CONCATENATE(20,LEFT(Table1[[#This Row],[DATE SAMPLE DELIVERY]],2),"-",MID(Table1[[#This Row],[DATE SAMPLE DELIVERY]],3,2),"-",RIGHT(Table1[[#This Row],[DATE SAMPLE DELIVERY]],2))))</f>
        <v/>
      </c>
      <c r="T450" s="106" t="s">
        <v>206</v>
      </c>
      <c r="U450" s="127"/>
      <c r="V450" s="100"/>
      <c r="W450" s="127"/>
      <c r="X450" s="127"/>
      <c r="Y450" s="127"/>
      <c r="Z450" s="100"/>
      <c r="AA450" s="101"/>
      <c r="AB450" s="127"/>
      <c r="AC450" s="130"/>
      <c r="AD450" s="100"/>
      <c r="AE450" s="127"/>
      <c r="AF450" s="127"/>
      <c r="AG450" s="127"/>
      <c r="AH450" s="127"/>
      <c r="AI450" s="6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row>
    <row r="451" spans="1:60" s="106" customFormat="1" ht="15">
      <c r="A451" s="59" t="str">
        <f>IF(Table1[[#This Row],[SAMPLE ID]]="","",CONCATENATE('Sample information'!B$16," #",RIGHT(Table1[[#This Row],[PLATE]],LEN(Table1[[#This Row],[PLATE]])-2)," ",Table1[[#This Row],[DATE SAMPLE DELIVERY]]))</f>
        <v/>
      </c>
      <c r="B451" s="59" t="str">
        <f>IF(Table1[[#This Row],[SAMPLE ID]]="","",CONCATENATE('Sample information'!B$16,"-",Table1[[#This Row],[SAMPLE ID]]))</f>
        <v/>
      </c>
      <c r="C451" s="29" t="s">
        <v>96</v>
      </c>
      <c r="D451" s="106" t="s">
        <v>150</v>
      </c>
      <c r="E451" s="28"/>
      <c r="F451" s="28"/>
      <c r="G451" s="28"/>
      <c r="H451" s="19"/>
      <c r="I451" s="28"/>
      <c r="J451" s="28"/>
      <c r="K451" s="17">
        <v>0</v>
      </c>
      <c r="L451" s="17">
        <v>0</v>
      </c>
      <c r="M451" s="127"/>
      <c r="N451" s="127" t="str">
        <f>IF(Table1[[#This Row],[SAMPLE ID]]="","",Table1[[#This Row],[VOLUME]])</f>
        <v/>
      </c>
      <c r="O451" s="127" t="str">
        <f>IF(Table1[[#This Row],[SAMPLE ID]]="","",Table1[[#This Row],[CONCENTRATION]]*Table1[[#This Row],[VOLUME]])</f>
        <v/>
      </c>
      <c r="P451" s="127" t="s">
        <v>382</v>
      </c>
      <c r="Q451" s="128" t="s">
        <v>22</v>
      </c>
      <c r="R451" s="127" t="str">
        <f>IF(Table1[[#This Row],[SAMPLE ID]]="","",CONCATENATE('Sample information'!$B$16,"_",Table1[[#This Row],[PLATE]],"_org_",Table1[[#This Row],[DATE SAMPLE DELIVERY]]))</f>
        <v/>
      </c>
      <c r="S451" s="102" t="str">
        <f>IF(Table1[[#This Row],[DATE SAMPLE DELIVERY]]="","",(CONCATENATE(20,LEFT(Table1[[#This Row],[DATE SAMPLE DELIVERY]],2),"-",MID(Table1[[#This Row],[DATE SAMPLE DELIVERY]],3,2),"-",RIGHT(Table1[[#This Row],[DATE SAMPLE DELIVERY]],2))))</f>
        <v/>
      </c>
      <c r="T451" s="106" t="s">
        <v>206</v>
      </c>
      <c r="U451" s="127"/>
      <c r="V451" s="100"/>
      <c r="W451" s="127"/>
      <c r="X451" s="127"/>
      <c r="Y451" s="127"/>
      <c r="Z451" s="100"/>
      <c r="AA451" s="101"/>
      <c r="AB451" s="127"/>
      <c r="AC451" s="130"/>
      <c r="AD451" s="100"/>
      <c r="AE451" s="127"/>
      <c r="AF451" s="127"/>
      <c r="AG451" s="127"/>
      <c r="AH451" s="127"/>
      <c r="AI451" s="6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row>
    <row r="452" spans="1:60" s="106" customFormat="1" ht="15">
      <c r="A452" s="59" t="str">
        <f>IF(Table1[[#This Row],[SAMPLE ID]]="","",CONCATENATE('Sample information'!B$16," #",RIGHT(Table1[[#This Row],[PLATE]],LEN(Table1[[#This Row],[PLATE]])-2)," ",Table1[[#This Row],[DATE SAMPLE DELIVERY]]))</f>
        <v/>
      </c>
      <c r="B452" s="59" t="str">
        <f>IF(Table1[[#This Row],[SAMPLE ID]]="","",CONCATENATE('Sample information'!B$16,"-",Table1[[#This Row],[SAMPLE ID]]))</f>
        <v/>
      </c>
      <c r="C452" s="29" t="s">
        <v>97</v>
      </c>
      <c r="D452" s="106" t="s">
        <v>150</v>
      </c>
      <c r="E452" s="28"/>
      <c r="F452" s="28"/>
      <c r="G452" s="28"/>
      <c r="H452" s="19"/>
      <c r="I452" s="28"/>
      <c r="J452" s="28"/>
      <c r="K452" s="17">
        <v>0</v>
      </c>
      <c r="L452" s="17">
        <v>0</v>
      </c>
      <c r="M452" s="127"/>
      <c r="N452" s="127" t="str">
        <f>IF(Table1[[#This Row],[SAMPLE ID]]="","",Table1[[#This Row],[VOLUME]])</f>
        <v/>
      </c>
      <c r="O452" s="127" t="str">
        <f>IF(Table1[[#This Row],[SAMPLE ID]]="","",Table1[[#This Row],[CONCENTRATION]]*Table1[[#This Row],[VOLUME]])</f>
        <v/>
      </c>
      <c r="P452" s="127" t="s">
        <v>382</v>
      </c>
      <c r="Q452" s="128" t="s">
        <v>22</v>
      </c>
      <c r="R452" s="127" t="str">
        <f>IF(Table1[[#This Row],[SAMPLE ID]]="","",CONCATENATE('Sample information'!$B$16,"_",Table1[[#This Row],[PLATE]],"_org_",Table1[[#This Row],[DATE SAMPLE DELIVERY]]))</f>
        <v/>
      </c>
      <c r="S452" s="102" t="str">
        <f>IF(Table1[[#This Row],[DATE SAMPLE DELIVERY]]="","",(CONCATENATE(20,LEFT(Table1[[#This Row],[DATE SAMPLE DELIVERY]],2),"-",MID(Table1[[#This Row],[DATE SAMPLE DELIVERY]],3,2),"-",RIGHT(Table1[[#This Row],[DATE SAMPLE DELIVERY]],2))))</f>
        <v/>
      </c>
      <c r="T452" s="106" t="s">
        <v>206</v>
      </c>
      <c r="U452" s="127"/>
      <c r="V452" s="100"/>
      <c r="W452" s="127"/>
      <c r="X452" s="127"/>
      <c r="Y452" s="127"/>
      <c r="Z452" s="100"/>
      <c r="AA452" s="101"/>
      <c r="AB452" s="127"/>
      <c r="AC452" s="130"/>
      <c r="AD452" s="100"/>
      <c r="AE452" s="127"/>
      <c r="AF452" s="127"/>
      <c r="AG452" s="127"/>
      <c r="AH452" s="127"/>
      <c r="AI452" s="6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row>
    <row r="453" spans="1:60" s="106" customFormat="1" ht="15">
      <c r="A453" s="59" t="str">
        <f>IF(Table1[[#This Row],[SAMPLE ID]]="","",CONCATENATE('Sample information'!B$16," #",RIGHT(Table1[[#This Row],[PLATE]],LEN(Table1[[#This Row],[PLATE]])-2)," ",Table1[[#This Row],[DATE SAMPLE DELIVERY]]))</f>
        <v/>
      </c>
      <c r="B453" s="59" t="str">
        <f>IF(Table1[[#This Row],[SAMPLE ID]]="","",CONCATENATE('Sample information'!B$16,"-",Table1[[#This Row],[SAMPLE ID]]))</f>
        <v/>
      </c>
      <c r="C453" s="29" t="s">
        <v>98</v>
      </c>
      <c r="D453" s="106" t="s">
        <v>150</v>
      </c>
      <c r="E453" s="28"/>
      <c r="F453" s="28"/>
      <c r="G453" s="28"/>
      <c r="H453" s="19"/>
      <c r="I453" s="28"/>
      <c r="J453" s="28"/>
      <c r="K453" s="17">
        <v>0</v>
      </c>
      <c r="L453" s="17">
        <v>0</v>
      </c>
      <c r="M453" s="127"/>
      <c r="N453" s="127" t="str">
        <f>IF(Table1[[#This Row],[SAMPLE ID]]="","",Table1[[#This Row],[VOLUME]])</f>
        <v/>
      </c>
      <c r="O453" s="127" t="str">
        <f>IF(Table1[[#This Row],[SAMPLE ID]]="","",Table1[[#This Row],[CONCENTRATION]]*Table1[[#This Row],[VOLUME]])</f>
        <v/>
      </c>
      <c r="P453" s="127" t="s">
        <v>382</v>
      </c>
      <c r="Q453" s="128" t="s">
        <v>22</v>
      </c>
      <c r="R453" s="127" t="str">
        <f>IF(Table1[[#This Row],[SAMPLE ID]]="","",CONCATENATE('Sample information'!$B$16,"_",Table1[[#This Row],[PLATE]],"_org_",Table1[[#This Row],[DATE SAMPLE DELIVERY]]))</f>
        <v/>
      </c>
      <c r="S453" s="102" t="str">
        <f>IF(Table1[[#This Row],[DATE SAMPLE DELIVERY]]="","",(CONCATENATE(20,LEFT(Table1[[#This Row],[DATE SAMPLE DELIVERY]],2),"-",MID(Table1[[#This Row],[DATE SAMPLE DELIVERY]],3,2),"-",RIGHT(Table1[[#This Row],[DATE SAMPLE DELIVERY]],2))))</f>
        <v/>
      </c>
      <c r="T453" s="106" t="s">
        <v>206</v>
      </c>
      <c r="U453" s="127"/>
      <c r="V453" s="100"/>
      <c r="W453" s="127"/>
      <c r="X453" s="127"/>
      <c r="Y453" s="127"/>
      <c r="Z453" s="100"/>
      <c r="AA453" s="101"/>
      <c r="AB453" s="127"/>
      <c r="AC453" s="130"/>
      <c r="AD453" s="100"/>
      <c r="AE453" s="127"/>
      <c r="AF453" s="127"/>
      <c r="AG453" s="127"/>
      <c r="AH453" s="127"/>
      <c r="AI453" s="6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row>
    <row r="454" spans="1:60" s="106" customFormat="1" ht="15">
      <c r="A454" s="59" t="str">
        <f>IF(Table1[[#This Row],[SAMPLE ID]]="","",CONCATENATE('Sample information'!B$16," #",RIGHT(Table1[[#This Row],[PLATE]],LEN(Table1[[#This Row],[PLATE]])-2)," ",Table1[[#This Row],[DATE SAMPLE DELIVERY]]))</f>
        <v/>
      </c>
      <c r="B454" s="59" t="str">
        <f>IF(Table1[[#This Row],[SAMPLE ID]]="","",CONCATENATE('Sample information'!B$16,"-",Table1[[#This Row],[SAMPLE ID]]))</f>
        <v/>
      </c>
      <c r="C454" s="29" t="s">
        <v>99</v>
      </c>
      <c r="D454" s="106" t="s">
        <v>150</v>
      </c>
      <c r="E454" s="28"/>
      <c r="F454" s="28"/>
      <c r="G454" s="28"/>
      <c r="H454" s="19"/>
      <c r="I454" s="28"/>
      <c r="J454" s="28"/>
      <c r="K454" s="17">
        <v>0</v>
      </c>
      <c r="L454" s="17">
        <v>0</v>
      </c>
      <c r="M454" s="127"/>
      <c r="N454" s="127" t="str">
        <f>IF(Table1[[#This Row],[SAMPLE ID]]="","",Table1[[#This Row],[VOLUME]])</f>
        <v/>
      </c>
      <c r="O454" s="127" t="str">
        <f>IF(Table1[[#This Row],[SAMPLE ID]]="","",Table1[[#This Row],[CONCENTRATION]]*Table1[[#This Row],[VOLUME]])</f>
        <v/>
      </c>
      <c r="P454" s="127" t="s">
        <v>382</v>
      </c>
      <c r="Q454" s="128" t="s">
        <v>22</v>
      </c>
      <c r="R454" s="127" t="str">
        <f>IF(Table1[[#This Row],[SAMPLE ID]]="","",CONCATENATE('Sample information'!$B$16,"_",Table1[[#This Row],[PLATE]],"_org_",Table1[[#This Row],[DATE SAMPLE DELIVERY]]))</f>
        <v/>
      </c>
      <c r="S454" s="102" t="str">
        <f>IF(Table1[[#This Row],[DATE SAMPLE DELIVERY]]="","",(CONCATENATE(20,LEFT(Table1[[#This Row],[DATE SAMPLE DELIVERY]],2),"-",MID(Table1[[#This Row],[DATE SAMPLE DELIVERY]],3,2),"-",RIGHT(Table1[[#This Row],[DATE SAMPLE DELIVERY]],2))))</f>
        <v/>
      </c>
      <c r="T454" s="106" t="s">
        <v>206</v>
      </c>
      <c r="U454" s="127"/>
      <c r="V454" s="100"/>
      <c r="W454" s="127"/>
      <c r="X454" s="127"/>
      <c r="Y454" s="127"/>
      <c r="Z454" s="100"/>
      <c r="AA454" s="101"/>
      <c r="AB454" s="127"/>
      <c r="AC454" s="130"/>
      <c r="AD454" s="100"/>
      <c r="AE454" s="127"/>
      <c r="AF454" s="127"/>
      <c r="AG454" s="127"/>
      <c r="AH454" s="127"/>
      <c r="AI454" s="6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row>
    <row r="455" spans="1:60" s="106" customFormat="1" ht="15">
      <c r="A455" s="59" t="str">
        <f>IF(Table1[[#This Row],[SAMPLE ID]]="","",CONCATENATE('Sample information'!B$16," #",RIGHT(Table1[[#This Row],[PLATE]],LEN(Table1[[#This Row],[PLATE]])-2)," ",Table1[[#This Row],[DATE SAMPLE DELIVERY]]))</f>
        <v/>
      </c>
      <c r="B455" s="59" t="str">
        <f>IF(Table1[[#This Row],[SAMPLE ID]]="","",CONCATENATE('Sample information'!B$16,"-",Table1[[#This Row],[SAMPLE ID]]))</f>
        <v/>
      </c>
      <c r="C455" s="29" t="s">
        <v>100</v>
      </c>
      <c r="D455" s="106" t="s">
        <v>150</v>
      </c>
      <c r="E455" s="28"/>
      <c r="F455" s="28"/>
      <c r="G455" s="28"/>
      <c r="H455" s="19"/>
      <c r="I455" s="28"/>
      <c r="J455" s="28"/>
      <c r="K455" s="17">
        <v>0</v>
      </c>
      <c r="L455" s="17">
        <v>0</v>
      </c>
      <c r="M455" s="127"/>
      <c r="N455" s="127" t="str">
        <f>IF(Table1[[#This Row],[SAMPLE ID]]="","",Table1[[#This Row],[VOLUME]])</f>
        <v/>
      </c>
      <c r="O455" s="127" t="str">
        <f>IF(Table1[[#This Row],[SAMPLE ID]]="","",Table1[[#This Row],[CONCENTRATION]]*Table1[[#This Row],[VOLUME]])</f>
        <v/>
      </c>
      <c r="P455" s="127" t="s">
        <v>382</v>
      </c>
      <c r="Q455" s="128" t="s">
        <v>22</v>
      </c>
      <c r="R455" s="127" t="str">
        <f>IF(Table1[[#This Row],[SAMPLE ID]]="","",CONCATENATE('Sample information'!$B$16,"_",Table1[[#This Row],[PLATE]],"_org_",Table1[[#This Row],[DATE SAMPLE DELIVERY]]))</f>
        <v/>
      </c>
      <c r="S455" s="102" t="str">
        <f>IF(Table1[[#This Row],[DATE SAMPLE DELIVERY]]="","",(CONCATENATE(20,LEFT(Table1[[#This Row],[DATE SAMPLE DELIVERY]],2),"-",MID(Table1[[#This Row],[DATE SAMPLE DELIVERY]],3,2),"-",RIGHT(Table1[[#This Row],[DATE SAMPLE DELIVERY]],2))))</f>
        <v/>
      </c>
      <c r="T455" s="106" t="s">
        <v>206</v>
      </c>
      <c r="U455" s="127"/>
      <c r="V455" s="100"/>
      <c r="W455" s="127"/>
      <c r="X455" s="127"/>
      <c r="Y455" s="127"/>
      <c r="Z455" s="100"/>
      <c r="AA455" s="101"/>
      <c r="AB455" s="127"/>
      <c r="AC455" s="130"/>
      <c r="AD455" s="100"/>
      <c r="AE455" s="127"/>
      <c r="AF455" s="127"/>
      <c r="AG455" s="127"/>
      <c r="AH455" s="127"/>
      <c r="AI455" s="6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row>
    <row r="456" spans="1:60" s="106" customFormat="1" ht="15">
      <c r="A456" s="59" t="str">
        <f>IF(Table1[[#This Row],[SAMPLE ID]]="","",CONCATENATE('Sample information'!B$16," #",RIGHT(Table1[[#This Row],[PLATE]],LEN(Table1[[#This Row],[PLATE]])-2)," ",Table1[[#This Row],[DATE SAMPLE DELIVERY]]))</f>
        <v/>
      </c>
      <c r="B456" s="59" t="str">
        <f>IF(Table1[[#This Row],[SAMPLE ID]]="","",CONCATENATE('Sample information'!B$16,"-",Table1[[#This Row],[SAMPLE ID]]))</f>
        <v/>
      </c>
      <c r="C456" s="29" t="s">
        <v>101</v>
      </c>
      <c r="D456" s="106" t="s">
        <v>150</v>
      </c>
      <c r="E456" s="28"/>
      <c r="F456" s="28"/>
      <c r="G456" s="28"/>
      <c r="H456" s="19"/>
      <c r="I456" s="28"/>
      <c r="J456" s="28"/>
      <c r="K456" s="17">
        <v>0</v>
      </c>
      <c r="L456" s="17">
        <v>0</v>
      </c>
      <c r="M456" s="127"/>
      <c r="N456" s="127" t="str">
        <f>IF(Table1[[#This Row],[SAMPLE ID]]="","",Table1[[#This Row],[VOLUME]])</f>
        <v/>
      </c>
      <c r="O456" s="127" t="str">
        <f>IF(Table1[[#This Row],[SAMPLE ID]]="","",Table1[[#This Row],[CONCENTRATION]]*Table1[[#This Row],[VOLUME]])</f>
        <v/>
      </c>
      <c r="P456" s="127" t="s">
        <v>382</v>
      </c>
      <c r="Q456" s="128" t="s">
        <v>22</v>
      </c>
      <c r="R456" s="127" t="str">
        <f>IF(Table1[[#This Row],[SAMPLE ID]]="","",CONCATENATE('Sample information'!$B$16,"_",Table1[[#This Row],[PLATE]],"_org_",Table1[[#This Row],[DATE SAMPLE DELIVERY]]))</f>
        <v/>
      </c>
      <c r="S456" s="102" t="str">
        <f>IF(Table1[[#This Row],[DATE SAMPLE DELIVERY]]="","",(CONCATENATE(20,LEFT(Table1[[#This Row],[DATE SAMPLE DELIVERY]],2),"-",MID(Table1[[#This Row],[DATE SAMPLE DELIVERY]],3,2),"-",RIGHT(Table1[[#This Row],[DATE SAMPLE DELIVERY]],2))))</f>
        <v/>
      </c>
      <c r="T456" s="106" t="s">
        <v>206</v>
      </c>
      <c r="U456" s="127"/>
      <c r="V456" s="100"/>
      <c r="W456" s="127"/>
      <c r="X456" s="127"/>
      <c r="Y456" s="127"/>
      <c r="Z456" s="100"/>
      <c r="AA456" s="101"/>
      <c r="AB456" s="127"/>
      <c r="AC456" s="130"/>
      <c r="AD456" s="100"/>
      <c r="AE456" s="127"/>
      <c r="AF456" s="127"/>
      <c r="AG456" s="127"/>
      <c r="AH456" s="127"/>
      <c r="AI456" s="6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row>
    <row r="457" spans="1:60" s="106" customFormat="1" ht="15">
      <c r="A457" s="59" t="str">
        <f>IF(Table1[[#This Row],[SAMPLE ID]]="","",CONCATENATE('Sample information'!B$16," #",RIGHT(Table1[[#This Row],[PLATE]],LEN(Table1[[#This Row],[PLATE]])-2)," ",Table1[[#This Row],[DATE SAMPLE DELIVERY]]))</f>
        <v/>
      </c>
      <c r="B457" s="59" t="str">
        <f>IF(Table1[[#This Row],[SAMPLE ID]]="","",CONCATENATE('Sample information'!B$16,"-",Table1[[#This Row],[SAMPLE ID]]))</f>
        <v/>
      </c>
      <c r="C457" s="29" t="s">
        <v>102</v>
      </c>
      <c r="D457" s="106" t="s">
        <v>150</v>
      </c>
      <c r="E457" s="28"/>
      <c r="F457" s="28"/>
      <c r="G457" s="28"/>
      <c r="H457" s="19"/>
      <c r="I457" s="28"/>
      <c r="J457" s="28"/>
      <c r="K457" s="17">
        <v>0</v>
      </c>
      <c r="L457" s="17">
        <v>0</v>
      </c>
      <c r="M457" s="127"/>
      <c r="N457" s="127" t="str">
        <f>IF(Table1[[#This Row],[SAMPLE ID]]="","",Table1[[#This Row],[VOLUME]])</f>
        <v/>
      </c>
      <c r="O457" s="127" t="str">
        <f>IF(Table1[[#This Row],[SAMPLE ID]]="","",Table1[[#This Row],[CONCENTRATION]]*Table1[[#This Row],[VOLUME]])</f>
        <v/>
      </c>
      <c r="P457" s="127" t="s">
        <v>382</v>
      </c>
      <c r="Q457" s="128" t="s">
        <v>22</v>
      </c>
      <c r="R457" s="127" t="str">
        <f>IF(Table1[[#This Row],[SAMPLE ID]]="","",CONCATENATE('Sample information'!$B$16,"_",Table1[[#This Row],[PLATE]],"_org_",Table1[[#This Row],[DATE SAMPLE DELIVERY]]))</f>
        <v/>
      </c>
      <c r="S457" s="102" t="str">
        <f>IF(Table1[[#This Row],[DATE SAMPLE DELIVERY]]="","",(CONCATENATE(20,LEFT(Table1[[#This Row],[DATE SAMPLE DELIVERY]],2),"-",MID(Table1[[#This Row],[DATE SAMPLE DELIVERY]],3,2),"-",RIGHT(Table1[[#This Row],[DATE SAMPLE DELIVERY]],2))))</f>
        <v/>
      </c>
      <c r="T457" s="106" t="s">
        <v>206</v>
      </c>
      <c r="U457" s="127"/>
      <c r="V457" s="100"/>
      <c r="W457" s="127"/>
      <c r="X457" s="127"/>
      <c r="Y457" s="127"/>
      <c r="Z457" s="100"/>
      <c r="AA457" s="101"/>
      <c r="AB457" s="127"/>
      <c r="AC457" s="130"/>
      <c r="AD457" s="100"/>
      <c r="AE457" s="127"/>
      <c r="AF457" s="127"/>
      <c r="AG457" s="127"/>
      <c r="AH457" s="127"/>
      <c r="AI457" s="6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row>
    <row r="458" spans="1:60" s="106" customFormat="1" ht="15">
      <c r="A458" s="59" t="str">
        <f>IF(Table1[[#This Row],[SAMPLE ID]]="","",CONCATENATE('Sample information'!B$16," #",RIGHT(Table1[[#This Row],[PLATE]],LEN(Table1[[#This Row],[PLATE]])-2)," ",Table1[[#This Row],[DATE SAMPLE DELIVERY]]))</f>
        <v/>
      </c>
      <c r="B458" s="59" t="str">
        <f>IF(Table1[[#This Row],[SAMPLE ID]]="","",CONCATENATE('Sample information'!B$16,"-",Table1[[#This Row],[SAMPLE ID]]))</f>
        <v/>
      </c>
      <c r="C458" s="29" t="s">
        <v>103</v>
      </c>
      <c r="D458" s="106" t="s">
        <v>150</v>
      </c>
      <c r="E458" s="28"/>
      <c r="F458" s="28"/>
      <c r="G458" s="28"/>
      <c r="H458" s="19"/>
      <c r="I458" s="28"/>
      <c r="J458" s="28"/>
      <c r="K458" s="17">
        <v>0</v>
      </c>
      <c r="L458" s="17">
        <v>0</v>
      </c>
      <c r="M458" s="127"/>
      <c r="N458" s="127" t="str">
        <f>IF(Table1[[#This Row],[SAMPLE ID]]="","",Table1[[#This Row],[VOLUME]])</f>
        <v/>
      </c>
      <c r="O458" s="127" t="str">
        <f>IF(Table1[[#This Row],[SAMPLE ID]]="","",Table1[[#This Row],[CONCENTRATION]]*Table1[[#This Row],[VOLUME]])</f>
        <v/>
      </c>
      <c r="P458" s="127" t="s">
        <v>382</v>
      </c>
      <c r="Q458" s="128" t="s">
        <v>22</v>
      </c>
      <c r="R458" s="127" t="str">
        <f>IF(Table1[[#This Row],[SAMPLE ID]]="","",CONCATENATE('Sample information'!$B$16,"_",Table1[[#This Row],[PLATE]],"_org_",Table1[[#This Row],[DATE SAMPLE DELIVERY]]))</f>
        <v/>
      </c>
      <c r="S458" s="102" t="str">
        <f>IF(Table1[[#This Row],[DATE SAMPLE DELIVERY]]="","",(CONCATENATE(20,LEFT(Table1[[#This Row],[DATE SAMPLE DELIVERY]],2),"-",MID(Table1[[#This Row],[DATE SAMPLE DELIVERY]],3,2),"-",RIGHT(Table1[[#This Row],[DATE SAMPLE DELIVERY]],2))))</f>
        <v/>
      </c>
      <c r="T458" s="106" t="s">
        <v>206</v>
      </c>
      <c r="U458" s="127"/>
      <c r="V458" s="100"/>
      <c r="W458" s="127"/>
      <c r="X458" s="127"/>
      <c r="Y458" s="127"/>
      <c r="Z458" s="100"/>
      <c r="AA458" s="101"/>
      <c r="AB458" s="127"/>
      <c r="AC458" s="130"/>
      <c r="AD458" s="100"/>
      <c r="AE458" s="127"/>
      <c r="AF458" s="127"/>
      <c r="AG458" s="127"/>
      <c r="AH458" s="127"/>
      <c r="AI458" s="6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row>
    <row r="459" spans="1:60" s="106" customFormat="1" ht="15">
      <c r="A459" s="59" t="str">
        <f>IF(Table1[[#This Row],[SAMPLE ID]]="","",CONCATENATE('Sample information'!B$16," #",RIGHT(Table1[[#This Row],[PLATE]],LEN(Table1[[#This Row],[PLATE]])-2)," ",Table1[[#This Row],[DATE SAMPLE DELIVERY]]))</f>
        <v/>
      </c>
      <c r="B459" s="59" t="str">
        <f>IF(Table1[[#This Row],[SAMPLE ID]]="","",CONCATENATE('Sample information'!B$16,"-",Table1[[#This Row],[SAMPLE ID]]))</f>
        <v/>
      </c>
      <c r="C459" s="29" t="s">
        <v>104</v>
      </c>
      <c r="D459" s="106" t="s">
        <v>150</v>
      </c>
      <c r="E459" s="28"/>
      <c r="F459" s="28"/>
      <c r="G459" s="28"/>
      <c r="H459" s="19"/>
      <c r="I459" s="28"/>
      <c r="J459" s="28"/>
      <c r="K459" s="17">
        <v>0</v>
      </c>
      <c r="L459" s="17">
        <v>0</v>
      </c>
      <c r="M459" s="127"/>
      <c r="N459" s="127" t="str">
        <f>IF(Table1[[#This Row],[SAMPLE ID]]="","",Table1[[#This Row],[VOLUME]])</f>
        <v/>
      </c>
      <c r="O459" s="127" t="str">
        <f>IF(Table1[[#This Row],[SAMPLE ID]]="","",Table1[[#This Row],[CONCENTRATION]]*Table1[[#This Row],[VOLUME]])</f>
        <v/>
      </c>
      <c r="P459" s="127" t="s">
        <v>382</v>
      </c>
      <c r="Q459" s="128" t="s">
        <v>22</v>
      </c>
      <c r="R459" s="127" t="str">
        <f>IF(Table1[[#This Row],[SAMPLE ID]]="","",CONCATENATE('Sample information'!$B$16,"_",Table1[[#This Row],[PLATE]],"_org_",Table1[[#This Row],[DATE SAMPLE DELIVERY]]))</f>
        <v/>
      </c>
      <c r="S459" s="102" t="str">
        <f>IF(Table1[[#This Row],[DATE SAMPLE DELIVERY]]="","",(CONCATENATE(20,LEFT(Table1[[#This Row],[DATE SAMPLE DELIVERY]],2),"-",MID(Table1[[#This Row],[DATE SAMPLE DELIVERY]],3,2),"-",RIGHT(Table1[[#This Row],[DATE SAMPLE DELIVERY]],2))))</f>
        <v/>
      </c>
      <c r="T459" s="106" t="s">
        <v>206</v>
      </c>
      <c r="U459" s="127"/>
      <c r="V459" s="100"/>
      <c r="W459" s="127"/>
      <c r="X459" s="127"/>
      <c r="Y459" s="127"/>
      <c r="Z459" s="100"/>
      <c r="AA459" s="101"/>
      <c r="AB459" s="127"/>
      <c r="AC459" s="130"/>
      <c r="AD459" s="100"/>
      <c r="AE459" s="127"/>
      <c r="AF459" s="127"/>
      <c r="AG459" s="127"/>
      <c r="AH459" s="127"/>
      <c r="AI459" s="6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row>
    <row r="460" spans="1:60" s="106" customFormat="1" ht="15">
      <c r="A460" s="59" t="str">
        <f>IF(Table1[[#This Row],[SAMPLE ID]]="","",CONCATENATE('Sample information'!B$16," #",RIGHT(Table1[[#This Row],[PLATE]],LEN(Table1[[#This Row],[PLATE]])-2)," ",Table1[[#This Row],[DATE SAMPLE DELIVERY]]))</f>
        <v/>
      </c>
      <c r="B460" s="59" t="str">
        <f>IF(Table1[[#This Row],[SAMPLE ID]]="","",CONCATENATE('Sample information'!B$16,"-",Table1[[#This Row],[SAMPLE ID]]))</f>
        <v/>
      </c>
      <c r="C460" s="29" t="s">
        <v>105</v>
      </c>
      <c r="D460" s="106" t="s">
        <v>150</v>
      </c>
      <c r="E460" s="28"/>
      <c r="F460" s="28"/>
      <c r="G460" s="28"/>
      <c r="H460" s="19"/>
      <c r="I460" s="28"/>
      <c r="J460" s="28"/>
      <c r="K460" s="17">
        <v>0</v>
      </c>
      <c r="L460" s="17">
        <v>0</v>
      </c>
      <c r="M460" s="127"/>
      <c r="N460" s="127" t="str">
        <f>IF(Table1[[#This Row],[SAMPLE ID]]="","",Table1[[#This Row],[VOLUME]])</f>
        <v/>
      </c>
      <c r="O460" s="127" t="str">
        <f>IF(Table1[[#This Row],[SAMPLE ID]]="","",Table1[[#This Row],[CONCENTRATION]]*Table1[[#This Row],[VOLUME]])</f>
        <v/>
      </c>
      <c r="P460" s="127" t="s">
        <v>382</v>
      </c>
      <c r="Q460" s="128" t="s">
        <v>22</v>
      </c>
      <c r="R460" s="127" t="str">
        <f>IF(Table1[[#This Row],[SAMPLE ID]]="","",CONCATENATE('Sample information'!$B$16,"_",Table1[[#This Row],[PLATE]],"_org_",Table1[[#This Row],[DATE SAMPLE DELIVERY]]))</f>
        <v/>
      </c>
      <c r="S460" s="102" t="str">
        <f>IF(Table1[[#This Row],[DATE SAMPLE DELIVERY]]="","",(CONCATENATE(20,LEFT(Table1[[#This Row],[DATE SAMPLE DELIVERY]],2),"-",MID(Table1[[#This Row],[DATE SAMPLE DELIVERY]],3,2),"-",RIGHT(Table1[[#This Row],[DATE SAMPLE DELIVERY]],2))))</f>
        <v/>
      </c>
      <c r="T460" s="106" t="s">
        <v>206</v>
      </c>
      <c r="U460" s="127"/>
      <c r="V460" s="100"/>
      <c r="W460" s="127"/>
      <c r="X460" s="127"/>
      <c r="Y460" s="127"/>
      <c r="Z460" s="100"/>
      <c r="AA460" s="101"/>
      <c r="AB460" s="127"/>
      <c r="AC460" s="130"/>
      <c r="AD460" s="100"/>
      <c r="AE460" s="127"/>
      <c r="AF460" s="127"/>
      <c r="AG460" s="127"/>
      <c r="AH460" s="127"/>
      <c r="AI460" s="6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row>
    <row r="461" spans="1:60" s="106" customFormat="1" ht="15">
      <c r="A461" s="59" t="str">
        <f>IF(Table1[[#This Row],[SAMPLE ID]]="","",CONCATENATE('Sample information'!B$16," #",RIGHT(Table1[[#This Row],[PLATE]],LEN(Table1[[#This Row],[PLATE]])-2)," ",Table1[[#This Row],[DATE SAMPLE DELIVERY]]))</f>
        <v/>
      </c>
      <c r="B461" s="59" t="str">
        <f>IF(Table1[[#This Row],[SAMPLE ID]]="","",CONCATENATE('Sample information'!B$16,"-",Table1[[#This Row],[SAMPLE ID]]))</f>
        <v/>
      </c>
      <c r="C461" s="29" t="s">
        <v>106</v>
      </c>
      <c r="D461" s="106" t="s">
        <v>150</v>
      </c>
      <c r="E461" s="28"/>
      <c r="F461" s="28"/>
      <c r="G461" s="28"/>
      <c r="H461" s="19"/>
      <c r="I461" s="28"/>
      <c r="J461" s="28"/>
      <c r="K461" s="17">
        <v>0</v>
      </c>
      <c r="L461" s="17">
        <v>0</v>
      </c>
      <c r="M461" s="127"/>
      <c r="N461" s="127" t="str">
        <f>IF(Table1[[#This Row],[SAMPLE ID]]="","",Table1[[#This Row],[VOLUME]])</f>
        <v/>
      </c>
      <c r="O461" s="127" t="str">
        <f>IF(Table1[[#This Row],[SAMPLE ID]]="","",Table1[[#This Row],[CONCENTRATION]]*Table1[[#This Row],[VOLUME]])</f>
        <v/>
      </c>
      <c r="P461" s="127" t="s">
        <v>382</v>
      </c>
      <c r="Q461" s="128" t="s">
        <v>22</v>
      </c>
      <c r="R461" s="127" t="str">
        <f>IF(Table1[[#This Row],[SAMPLE ID]]="","",CONCATENATE('Sample information'!$B$16,"_",Table1[[#This Row],[PLATE]],"_org_",Table1[[#This Row],[DATE SAMPLE DELIVERY]]))</f>
        <v/>
      </c>
      <c r="S461" s="102" t="str">
        <f>IF(Table1[[#This Row],[DATE SAMPLE DELIVERY]]="","",(CONCATENATE(20,LEFT(Table1[[#This Row],[DATE SAMPLE DELIVERY]],2),"-",MID(Table1[[#This Row],[DATE SAMPLE DELIVERY]],3,2),"-",RIGHT(Table1[[#This Row],[DATE SAMPLE DELIVERY]],2))))</f>
        <v/>
      </c>
      <c r="T461" s="106" t="s">
        <v>206</v>
      </c>
      <c r="U461" s="127"/>
      <c r="V461" s="100"/>
      <c r="W461" s="127"/>
      <c r="X461" s="127"/>
      <c r="Y461" s="127"/>
      <c r="Z461" s="100"/>
      <c r="AA461" s="101"/>
      <c r="AB461" s="127"/>
      <c r="AC461" s="130"/>
      <c r="AD461" s="100"/>
      <c r="AE461" s="127"/>
      <c r="AF461" s="127"/>
      <c r="AG461" s="127"/>
      <c r="AH461" s="127"/>
      <c r="AI461" s="6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row>
    <row r="462" spans="1:60" s="106" customFormat="1" ht="15">
      <c r="A462" s="59" t="str">
        <f>IF(Table1[[#This Row],[SAMPLE ID]]="","",CONCATENATE('Sample information'!B$16," #",RIGHT(Table1[[#This Row],[PLATE]],LEN(Table1[[#This Row],[PLATE]])-2)," ",Table1[[#This Row],[DATE SAMPLE DELIVERY]]))</f>
        <v/>
      </c>
      <c r="B462" s="59" t="str">
        <f>IF(Table1[[#This Row],[SAMPLE ID]]="","",CONCATENATE('Sample information'!B$16,"-",Table1[[#This Row],[SAMPLE ID]]))</f>
        <v/>
      </c>
      <c r="C462" s="29" t="s">
        <v>107</v>
      </c>
      <c r="D462" s="106" t="s">
        <v>150</v>
      </c>
      <c r="E462" s="28"/>
      <c r="F462" s="28"/>
      <c r="G462" s="28"/>
      <c r="H462" s="19"/>
      <c r="I462" s="28"/>
      <c r="J462" s="28"/>
      <c r="K462" s="17">
        <v>0</v>
      </c>
      <c r="L462" s="17">
        <v>0</v>
      </c>
      <c r="M462" s="127"/>
      <c r="N462" s="127" t="str">
        <f>IF(Table1[[#This Row],[SAMPLE ID]]="","",Table1[[#This Row],[VOLUME]])</f>
        <v/>
      </c>
      <c r="O462" s="127" t="str">
        <f>IF(Table1[[#This Row],[SAMPLE ID]]="","",Table1[[#This Row],[CONCENTRATION]]*Table1[[#This Row],[VOLUME]])</f>
        <v/>
      </c>
      <c r="P462" s="127" t="s">
        <v>382</v>
      </c>
      <c r="Q462" s="128" t="s">
        <v>22</v>
      </c>
      <c r="R462" s="127" t="str">
        <f>IF(Table1[[#This Row],[SAMPLE ID]]="","",CONCATENATE('Sample information'!$B$16,"_",Table1[[#This Row],[PLATE]],"_org_",Table1[[#This Row],[DATE SAMPLE DELIVERY]]))</f>
        <v/>
      </c>
      <c r="S462" s="102" t="str">
        <f>IF(Table1[[#This Row],[DATE SAMPLE DELIVERY]]="","",(CONCATENATE(20,LEFT(Table1[[#This Row],[DATE SAMPLE DELIVERY]],2),"-",MID(Table1[[#This Row],[DATE SAMPLE DELIVERY]],3,2),"-",RIGHT(Table1[[#This Row],[DATE SAMPLE DELIVERY]],2))))</f>
        <v/>
      </c>
      <c r="T462" s="106" t="s">
        <v>206</v>
      </c>
      <c r="U462" s="127"/>
      <c r="V462" s="100"/>
      <c r="W462" s="127"/>
      <c r="X462" s="127"/>
      <c r="Y462" s="127"/>
      <c r="Z462" s="100"/>
      <c r="AA462" s="101"/>
      <c r="AB462" s="127"/>
      <c r="AC462" s="130"/>
      <c r="AD462" s="100"/>
      <c r="AE462" s="127"/>
      <c r="AF462" s="127"/>
      <c r="AG462" s="127"/>
      <c r="AH462" s="127"/>
      <c r="AI462" s="6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row>
    <row r="463" spans="1:60" s="106" customFormat="1" ht="15">
      <c r="A463" s="59" t="str">
        <f>IF(Table1[[#This Row],[SAMPLE ID]]="","",CONCATENATE('Sample information'!B$16," #",RIGHT(Table1[[#This Row],[PLATE]],LEN(Table1[[#This Row],[PLATE]])-2)," ",Table1[[#This Row],[DATE SAMPLE DELIVERY]]))</f>
        <v/>
      </c>
      <c r="B463" s="59" t="str">
        <f>IF(Table1[[#This Row],[SAMPLE ID]]="","",CONCATENATE('Sample information'!B$16,"-",Table1[[#This Row],[SAMPLE ID]]))</f>
        <v/>
      </c>
      <c r="C463" s="29" t="s">
        <v>108</v>
      </c>
      <c r="D463" s="106" t="s">
        <v>150</v>
      </c>
      <c r="E463" s="28"/>
      <c r="F463" s="28"/>
      <c r="G463" s="28"/>
      <c r="H463" s="19"/>
      <c r="I463" s="28"/>
      <c r="J463" s="28"/>
      <c r="K463" s="17">
        <v>0</v>
      </c>
      <c r="L463" s="17">
        <v>0</v>
      </c>
      <c r="M463" s="127"/>
      <c r="N463" s="127" t="str">
        <f>IF(Table1[[#This Row],[SAMPLE ID]]="","",Table1[[#This Row],[VOLUME]])</f>
        <v/>
      </c>
      <c r="O463" s="127" t="str">
        <f>IF(Table1[[#This Row],[SAMPLE ID]]="","",Table1[[#This Row],[CONCENTRATION]]*Table1[[#This Row],[VOLUME]])</f>
        <v/>
      </c>
      <c r="P463" s="127" t="s">
        <v>382</v>
      </c>
      <c r="Q463" s="128" t="s">
        <v>22</v>
      </c>
      <c r="R463" s="127" t="str">
        <f>IF(Table1[[#This Row],[SAMPLE ID]]="","",CONCATENATE('Sample information'!$B$16,"_",Table1[[#This Row],[PLATE]],"_org_",Table1[[#This Row],[DATE SAMPLE DELIVERY]]))</f>
        <v/>
      </c>
      <c r="S463" s="102" t="str">
        <f>IF(Table1[[#This Row],[DATE SAMPLE DELIVERY]]="","",(CONCATENATE(20,LEFT(Table1[[#This Row],[DATE SAMPLE DELIVERY]],2),"-",MID(Table1[[#This Row],[DATE SAMPLE DELIVERY]],3,2),"-",RIGHT(Table1[[#This Row],[DATE SAMPLE DELIVERY]],2))))</f>
        <v/>
      </c>
      <c r="T463" s="106" t="s">
        <v>206</v>
      </c>
      <c r="U463" s="127"/>
      <c r="V463" s="100"/>
      <c r="W463" s="127"/>
      <c r="X463" s="127"/>
      <c r="Y463" s="127"/>
      <c r="Z463" s="100"/>
      <c r="AA463" s="101"/>
      <c r="AB463" s="127"/>
      <c r="AC463" s="130"/>
      <c r="AD463" s="100"/>
      <c r="AE463" s="127"/>
      <c r="AF463" s="127"/>
      <c r="AG463" s="127"/>
      <c r="AH463" s="127"/>
      <c r="AI463" s="6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row>
    <row r="464" spans="1:60" s="106" customFormat="1" ht="15">
      <c r="A464" s="59" t="str">
        <f>IF(Table1[[#This Row],[SAMPLE ID]]="","",CONCATENATE('Sample information'!B$16," #",RIGHT(Table1[[#This Row],[PLATE]],LEN(Table1[[#This Row],[PLATE]])-2)," ",Table1[[#This Row],[DATE SAMPLE DELIVERY]]))</f>
        <v/>
      </c>
      <c r="B464" s="59" t="str">
        <f>IF(Table1[[#This Row],[SAMPLE ID]]="","",CONCATENATE('Sample information'!B$16,"-",Table1[[#This Row],[SAMPLE ID]]))</f>
        <v/>
      </c>
      <c r="C464" s="29" t="s">
        <v>109</v>
      </c>
      <c r="D464" s="106" t="s">
        <v>150</v>
      </c>
      <c r="E464" s="28"/>
      <c r="F464" s="28"/>
      <c r="G464" s="28"/>
      <c r="H464" s="19"/>
      <c r="I464" s="28"/>
      <c r="J464" s="28"/>
      <c r="K464" s="17">
        <v>0</v>
      </c>
      <c r="L464" s="17">
        <v>0</v>
      </c>
      <c r="M464" s="127"/>
      <c r="N464" s="127" t="str">
        <f>IF(Table1[[#This Row],[SAMPLE ID]]="","",Table1[[#This Row],[VOLUME]])</f>
        <v/>
      </c>
      <c r="O464" s="127" t="str">
        <f>IF(Table1[[#This Row],[SAMPLE ID]]="","",Table1[[#This Row],[CONCENTRATION]]*Table1[[#This Row],[VOLUME]])</f>
        <v/>
      </c>
      <c r="P464" s="127" t="s">
        <v>382</v>
      </c>
      <c r="Q464" s="128" t="s">
        <v>22</v>
      </c>
      <c r="R464" s="127" t="str">
        <f>IF(Table1[[#This Row],[SAMPLE ID]]="","",CONCATENATE('Sample information'!$B$16,"_",Table1[[#This Row],[PLATE]],"_org_",Table1[[#This Row],[DATE SAMPLE DELIVERY]]))</f>
        <v/>
      </c>
      <c r="S464" s="102" t="str">
        <f>IF(Table1[[#This Row],[DATE SAMPLE DELIVERY]]="","",(CONCATENATE(20,LEFT(Table1[[#This Row],[DATE SAMPLE DELIVERY]],2),"-",MID(Table1[[#This Row],[DATE SAMPLE DELIVERY]],3,2),"-",RIGHT(Table1[[#This Row],[DATE SAMPLE DELIVERY]],2))))</f>
        <v/>
      </c>
      <c r="T464" s="106" t="s">
        <v>206</v>
      </c>
      <c r="U464" s="127"/>
      <c r="V464" s="100"/>
      <c r="W464" s="127"/>
      <c r="X464" s="127"/>
      <c r="Y464" s="127"/>
      <c r="Z464" s="100"/>
      <c r="AA464" s="101"/>
      <c r="AB464" s="127"/>
      <c r="AC464" s="130"/>
      <c r="AD464" s="100"/>
      <c r="AE464" s="127"/>
      <c r="AF464" s="127"/>
      <c r="AG464" s="127"/>
      <c r="AH464" s="127"/>
      <c r="AI464" s="6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row>
    <row r="465" spans="1:60" s="106" customFormat="1" ht="15">
      <c r="A465" s="59" t="str">
        <f>IF(Table1[[#This Row],[SAMPLE ID]]="","",CONCATENATE('Sample information'!B$16," #",RIGHT(Table1[[#This Row],[PLATE]],LEN(Table1[[#This Row],[PLATE]])-2)," ",Table1[[#This Row],[DATE SAMPLE DELIVERY]]))</f>
        <v/>
      </c>
      <c r="B465" s="59" t="str">
        <f>IF(Table1[[#This Row],[SAMPLE ID]]="","",CONCATENATE('Sample information'!B$16,"-",Table1[[#This Row],[SAMPLE ID]]))</f>
        <v/>
      </c>
      <c r="C465" s="29" t="s">
        <v>110</v>
      </c>
      <c r="D465" s="106" t="s">
        <v>150</v>
      </c>
      <c r="E465" s="28"/>
      <c r="F465" s="28"/>
      <c r="G465" s="28"/>
      <c r="H465" s="19"/>
      <c r="I465" s="28"/>
      <c r="J465" s="28"/>
      <c r="K465" s="17">
        <v>0</v>
      </c>
      <c r="L465" s="17">
        <v>0</v>
      </c>
      <c r="M465" s="127"/>
      <c r="N465" s="127" t="str">
        <f>IF(Table1[[#This Row],[SAMPLE ID]]="","",Table1[[#This Row],[VOLUME]])</f>
        <v/>
      </c>
      <c r="O465" s="127" t="str">
        <f>IF(Table1[[#This Row],[SAMPLE ID]]="","",Table1[[#This Row],[CONCENTRATION]]*Table1[[#This Row],[VOLUME]])</f>
        <v/>
      </c>
      <c r="P465" s="127" t="s">
        <v>382</v>
      </c>
      <c r="Q465" s="128" t="s">
        <v>22</v>
      </c>
      <c r="R465" s="127" t="str">
        <f>IF(Table1[[#This Row],[SAMPLE ID]]="","",CONCATENATE('Sample information'!$B$16,"_",Table1[[#This Row],[PLATE]],"_org_",Table1[[#This Row],[DATE SAMPLE DELIVERY]]))</f>
        <v/>
      </c>
      <c r="S465" s="102" t="str">
        <f>IF(Table1[[#This Row],[DATE SAMPLE DELIVERY]]="","",(CONCATENATE(20,LEFT(Table1[[#This Row],[DATE SAMPLE DELIVERY]],2),"-",MID(Table1[[#This Row],[DATE SAMPLE DELIVERY]],3,2),"-",RIGHT(Table1[[#This Row],[DATE SAMPLE DELIVERY]],2))))</f>
        <v/>
      </c>
      <c r="T465" s="106" t="s">
        <v>206</v>
      </c>
      <c r="U465" s="127"/>
      <c r="V465" s="100"/>
      <c r="W465" s="127"/>
      <c r="X465" s="127"/>
      <c r="Y465" s="127"/>
      <c r="Z465" s="100"/>
      <c r="AA465" s="101"/>
      <c r="AB465" s="127"/>
      <c r="AC465" s="130"/>
      <c r="AD465" s="100"/>
      <c r="AE465" s="127"/>
      <c r="AF465" s="127"/>
      <c r="AG465" s="127"/>
      <c r="AH465" s="127"/>
      <c r="AI465" s="6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row>
    <row r="466" spans="1:60" s="106" customFormat="1" ht="15">
      <c r="A466" s="59" t="str">
        <f>IF(Table1[[#This Row],[SAMPLE ID]]="","",CONCATENATE('Sample information'!B$16," #",RIGHT(Table1[[#This Row],[PLATE]],LEN(Table1[[#This Row],[PLATE]])-2)," ",Table1[[#This Row],[DATE SAMPLE DELIVERY]]))</f>
        <v/>
      </c>
      <c r="B466" s="59" t="str">
        <f>IF(Table1[[#This Row],[SAMPLE ID]]="","",CONCATENATE('Sample information'!B$16,"-",Table1[[#This Row],[SAMPLE ID]]))</f>
        <v/>
      </c>
      <c r="C466" s="29" t="s">
        <v>111</v>
      </c>
      <c r="D466" s="106" t="s">
        <v>150</v>
      </c>
      <c r="E466" s="28"/>
      <c r="F466" s="28"/>
      <c r="G466" s="28"/>
      <c r="H466" s="19"/>
      <c r="I466" s="28"/>
      <c r="J466" s="28"/>
      <c r="K466" s="17">
        <v>0</v>
      </c>
      <c r="L466" s="17">
        <v>0</v>
      </c>
      <c r="M466" s="127"/>
      <c r="N466" s="127" t="str">
        <f>IF(Table1[[#This Row],[SAMPLE ID]]="","",Table1[[#This Row],[VOLUME]])</f>
        <v/>
      </c>
      <c r="O466" s="127" t="str">
        <f>IF(Table1[[#This Row],[SAMPLE ID]]="","",Table1[[#This Row],[CONCENTRATION]]*Table1[[#This Row],[VOLUME]])</f>
        <v/>
      </c>
      <c r="P466" s="127" t="s">
        <v>382</v>
      </c>
      <c r="Q466" s="128" t="s">
        <v>22</v>
      </c>
      <c r="R466" s="127" t="str">
        <f>IF(Table1[[#This Row],[SAMPLE ID]]="","",CONCATENATE('Sample information'!$B$16,"_",Table1[[#This Row],[PLATE]],"_org_",Table1[[#This Row],[DATE SAMPLE DELIVERY]]))</f>
        <v/>
      </c>
      <c r="S466" s="102" t="str">
        <f>IF(Table1[[#This Row],[DATE SAMPLE DELIVERY]]="","",(CONCATENATE(20,LEFT(Table1[[#This Row],[DATE SAMPLE DELIVERY]],2),"-",MID(Table1[[#This Row],[DATE SAMPLE DELIVERY]],3,2),"-",RIGHT(Table1[[#This Row],[DATE SAMPLE DELIVERY]],2))))</f>
        <v/>
      </c>
      <c r="T466" s="106" t="s">
        <v>206</v>
      </c>
      <c r="U466" s="127"/>
      <c r="V466" s="100"/>
      <c r="W466" s="127"/>
      <c r="X466" s="127"/>
      <c r="Y466" s="127"/>
      <c r="Z466" s="100"/>
      <c r="AA466" s="101"/>
      <c r="AB466" s="127"/>
      <c r="AC466" s="130"/>
      <c r="AD466" s="100"/>
      <c r="AE466" s="127"/>
      <c r="AF466" s="127"/>
      <c r="AG466" s="127"/>
      <c r="AH466" s="127"/>
      <c r="AI466" s="6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row>
    <row r="467" spans="1:60" s="106" customFormat="1" ht="15">
      <c r="A467" s="59" t="str">
        <f>IF(Table1[[#This Row],[SAMPLE ID]]="","",CONCATENATE('Sample information'!B$16," #",RIGHT(Table1[[#This Row],[PLATE]],LEN(Table1[[#This Row],[PLATE]])-2)," ",Table1[[#This Row],[DATE SAMPLE DELIVERY]]))</f>
        <v/>
      </c>
      <c r="B467" s="59" t="str">
        <f>IF(Table1[[#This Row],[SAMPLE ID]]="","",CONCATENATE('Sample information'!B$16,"-",Table1[[#This Row],[SAMPLE ID]]))</f>
        <v/>
      </c>
      <c r="C467" s="29" t="s">
        <v>112</v>
      </c>
      <c r="D467" s="106" t="s">
        <v>150</v>
      </c>
      <c r="E467" s="28"/>
      <c r="F467" s="28"/>
      <c r="G467" s="28"/>
      <c r="H467" s="19"/>
      <c r="I467" s="28"/>
      <c r="J467" s="28"/>
      <c r="K467" s="17">
        <v>0</v>
      </c>
      <c r="L467" s="17">
        <v>0</v>
      </c>
      <c r="M467" s="127"/>
      <c r="N467" s="127" t="str">
        <f>IF(Table1[[#This Row],[SAMPLE ID]]="","",Table1[[#This Row],[VOLUME]])</f>
        <v/>
      </c>
      <c r="O467" s="127" t="str">
        <f>IF(Table1[[#This Row],[SAMPLE ID]]="","",Table1[[#This Row],[CONCENTRATION]]*Table1[[#This Row],[VOLUME]])</f>
        <v/>
      </c>
      <c r="P467" s="127" t="s">
        <v>382</v>
      </c>
      <c r="Q467" s="128" t="s">
        <v>22</v>
      </c>
      <c r="R467" s="127" t="str">
        <f>IF(Table1[[#This Row],[SAMPLE ID]]="","",CONCATENATE('Sample information'!$B$16,"_",Table1[[#This Row],[PLATE]],"_org_",Table1[[#This Row],[DATE SAMPLE DELIVERY]]))</f>
        <v/>
      </c>
      <c r="S467" s="102" t="str">
        <f>IF(Table1[[#This Row],[DATE SAMPLE DELIVERY]]="","",(CONCATENATE(20,LEFT(Table1[[#This Row],[DATE SAMPLE DELIVERY]],2),"-",MID(Table1[[#This Row],[DATE SAMPLE DELIVERY]],3,2),"-",RIGHT(Table1[[#This Row],[DATE SAMPLE DELIVERY]],2))))</f>
        <v/>
      </c>
      <c r="T467" s="106" t="s">
        <v>206</v>
      </c>
      <c r="U467" s="127"/>
      <c r="V467" s="100"/>
      <c r="W467" s="127"/>
      <c r="X467" s="127"/>
      <c r="Y467" s="127"/>
      <c r="Z467" s="100"/>
      <c r="AA467" s="101"/>
      <c r="AB467" s="127"/>
      <c r="AC467" s="130"/>
      <c r="AD467" s="100"/>
      <c r="AE467" s="127"/>
      <c r="AF467" s="127"/>
      <c r="AG467" s="127"/>
      <c r="AH467" s="127"/>
      <c r="AI467" s="6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row>
    <row r="468" spans="1:60" s="106" customFormat="1" ht="15">
      <c r="A468" s="59" t="str">
        <f>IF(Table1[[#This Row],[SAMPLE ID]]="","",CONCATENATE('Sample information'!B$16," #",RIGHT(Table1[[#This Row],[PLATE]],LEN(Table1[[#This Row],[PLATE]])-2)," ",Table1[[#This Row],[DATE SAMPLE DELIVERY]]))</f>
        <v/>
      </c>
      <c r="B468" s="59" t="str">
        <f>IF(Table1[[#This Row],[SAMPLE ID]]="","",CONCATENATE('Sample information'!B$16,"-",Table1[[#This Row],[SAMPLE ID]]))</f>
        <v/>
      </c>
      <c r="C468" s="29" t="s">
        <v>113</v>
      </c>
      <c r="D468" s="106" t="s">
        <v>150</v>
      </c>
      <c r="E468" s="28"/>
      <c r="F468" s="28"/>
      <c r="G468" s="28"/>
      <c r="H468" s="19"/>
      <c r="I468" s="28"/>
      <c r="J468" s="28"/>
      <c r="K468" s="17">
        <v>0</v>
      </c>
      <c r="L468" s="17">
        <v>0</v>
      </c>
      <c r="M468" s="127"/>
      <c r="N468" s="127" t="str">
        <f>IF(Table1[[#This Row],[SAMPLE ID]]="","",Table1[[#This Row],[VOLUME]])</f>
        <v/>
      </c>
      <c r="O468" s="127" t="str">
        <f>IF(Table1[[#This Row],[SAMPLE ID]]="","",Table1[[#This Row],[CONCENTRATION]]*Table1[[#This Row],[VOLUME]])</f>
        <v/>
      </c>
      <c r="P468" s="127" t="s">
        <v>382</v>
      </c>
      <c r="Q468" s="128" t="s">
        <v>22</v>
      </c>
      <c r="R468" s="127" t="str">
        <f>IF(Table1[[#This Row],[SAMPLE ID]]="","",CONCATENATE('Sample information'!$B$16,"_",Table1[[#This Row],[PLATE]],"_org_",Table1[[#This Row],[DATE SAMPLE DELIVERY]]))</f>
        <v/>
      </c>
      <c r="S468" s="102" t="str">
        <f>IF(Table1[[#This Row],[DATE SAMPLE DELIVERY]]="","",(CONCATENATE(20,LEFT(Table1[[#This Row],[DATE SAMPLE DELIVERY]],2),"-",MID(Table1[[#This Row],[DATE SAMPLE DELIVERY]],3,2),"-",RIGHT(Table1[[#This Row],[DATE SAMPLE DELIVERY]],2))))</f>
        <v/>
      </c>
      <c r="T468" s="106" t="s">
        <v>206</v>
      </c>
      <c r="U468" s="127"/>
      <c r="V468" s="100"/>
      <c r="W468" s="127"/>
      <c r="X468" s="127"/>
      <c r="Y468" s="127"/>
      <c r="Z468" s="100"/>
      <c r="AA468" s="101"/>
      <c r="AB468" s="127"/>
      <c r="AC468" s="130"/>
      <c r="AD468" s="100"/>
      <c r="AE468" s="127"/>
      <c r="AF468" s="127"/>
      <c r="AG468" s="127"/>
      <c r="AH468" s="127"/>
      <c r="AI468" s="6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row>
    <row r="469" spans="1:60" s="106" customFormat="1" ht="15">
      <c r="A469" s="59" t="str">
        <f>IF(Table1[[#This Row],[SAMPLE ID]]="","",CONCATENATE('Sample information'!B$16," #",RIGHT(Table1[[#This Row],[PLATE]],LEN(Table1[[#This Row],[PLATE]])-2)," ",Table1[[#This Row],[DATE SAMPLE DELIVERY]]))</f>
        <v/>
      </c>
      <c r="B469" s="59" t="str">
        <f>IF(Table1[[#This Row],[SAMPLE ID]]="","",CONCATENATE('Sample information'!B$16,"-",Table1[[#This Row],[SAMPLE ID]]))</f>
        <v/>
      </c>
      <c r="C469" s="29" t="s">
        <v>114</v>
      </c>
      <c r="D469" s="106" t="s">
        <v>150</v>
      </c>
      <c r="E469" s="28"/>
      <c r="F469" s="28"/>
      <c r="G469" s="28"/>
      <c r="H469" s="19"/>
      <c r="I469" s="28"/>
      <c r="J469" s="28"/>
      <c r="K469" s="17">
        <v>0</v>
      </c>
      <c r="L469" s="17">
        <v>0</v>
      </c>
      <c r="M469" s="127"/>
      <c r="N469" s="127" t="str">
        <f>IF(Table1[[#This Row],[SAMPLE ID]]="","",Table1[[#This Row],[VOLUME]])</f>
        <v/>
      </c>
      <c r="O469" s="127" t="str">
        <f>IF(Table1[[#This Row],[SAMPLE ID]]="","",Table1[[#This Row],[CONCENTRATION]]*Table1[[#This Row],[VOLUME]])</f>
        <v/>
      </c>
      <c r="P469" s="127" t="s">
        <v>382</v>
      </c>
      <c r="Q469" s="128" t="s">
        <v>22</v>
      </c>
      <c r="R469" s="127" t="str">
        <f>IF(Table1[[#This Row],[SAMPLE ID]]="","",CONCATENATE('Sample information'!$B$16,"_",Table1[[#This Row],[PLATE]],"_org_",Table1[[#This Row],[DATE SAMPLE DELIVERY]]))</f>
        <v/>
      </c>
      <c r="S469" s="102" t="str">
        <f>IF(Table1[[#This Row],[DATE SAMPLE DELIVERY]]="","",(CONCATENATE(20,LEFT(Table1[[#This Row],[DATE SAMPLE DELIVERY]],2),"-",MID(Table1[[#This Row],[DATE SAMPLE DELIVERY]],3,2),"-",RIGHT(Table1[[#This Row],[DATE SAMPLE DELIVERY]],2))))</f>
        <v/>
      </c>
      <c r="T469" s="106" t="s">
        <v>206</v>
      </c>
      <c r="U469" s="127"/>
      <c r="V469" s="100"/>
      <c r="W469" s="127"/>
      <c r="X469" s="127"/>
      <c r="Y469" s="127"/>
      <c r="Z469" s="100"/>
      <c r="AA469" s="101"/>
      <c r="AB469" s="127"/>
      <c r="AC469" s="130"/>
      <c r="AD469" s="100"/>
      <c r="AE469" s="127"/>
      <c r="AF469" s="127"/>
      <c r="AG469" s="127"/>
      <c r="AH469" s="127"/>
      <c r="AI469" s="6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row>
    <row r="470" spans="1:60" s="106" customFormat="1" ht="15">
      <c r="A470" s="59" t="str">
        <f>IF(Table1[[#This Row],[SAMPLE ID]]="","",CONCATENATE('Sample information'!B$16," #",RIGHT(Table1[[#This Row],[PLATE]],LEN(Table1[[#This Row],[PLATE]])-2)," ",Table1[[#This Row],[DATE SAMPLE DELIVERY]]))</f>
        <v/>
      </c>
      <c r="B470" s="59" t="str">
        <f>IF(Table1[[#This Row],[SAMPLE ID]]="","",CONCATENATE('Sample information'!B$16,"-",Table1[[#This Row],[SAMPLE ID]]))</f>
        <v/>
      </c>
      <c r="C470" s="29" t="s">
        <v>115</v>
      </c>
      <c r="D470" s="106" t="s">
        <v>150</v>
      </c>
      <c r="E470" s="28"/>
      <c r="F470" s="28"/>
      <c r="G470" s="28"/>
      <c r="H470" s="19"/>
      <c r="I470" s="28"/>
      <c r="J470" s="28"/>
      <c r="K470" s="17">
        <v>0</v>
      </c>
      <c r="L470" s="17">
        <v>0</v>
      </c>
      <c r="M470" s="127"/>
      <c r="N470" s="127" t="str">
        <f>IF(Table1[[#This Row],[SAMPLE ID]]="","",Table1[[#This Row],[VOLUME]])</f>
        <v/>
      </c>
      <c r="O470" s="127" t="str">
        <f>IF(Table1[[#This Row],[SAMPLE ID]]="","",Table1[[#This Row],[CONCENTRATION]]*Table1[[#This Row],[VOLUME]])</f>
        <v/>
      </c>
      <c r="P470" s="127" t="s">
        <v>382</v>
      </c>
      <c r="Q470" s="128" t="s">
        <v>22</v>
      </c>
      <c r="R470" s="127" t="str">
        <f>IF(Table1[[#This Row],[SAMPLE ID]]="","",CONCATENATE('Sample information'!$B$16,"_",Table1[[#This Row],[PLATE]],"_org_",Table1[[#This Row],[DATE SAMPLE DELIVERY]]))</f>
        <v/>
      </c>
      <c r="S470" s="102" t="str">
        <f>IF(Table1[[#This Row],[DATE SAMPLE DELIVERY]]="","",(CONCATENATE(20,LEFT(Table1[[#This Row],[DATE SAMPLE DELIVERY]],2),"-",MID(Table1[[#This Row],[DATE SAMPLE DELIVERY]],3,2),"-",RIGHT(Table1[[#This Row],[DATE SAMPLE DELIVERY]],2))))</f>
        <v/>
      </c>
      <c r="T470" s="106" t="s">
        <v>206</v>
      </c>
      <c r="U470" s="127"/>
      <c r="V470" s="100"/>
      <c r="W470" s="127"/>
      <c r="X470" s="127"/>
      <c r="Y470" s="127"/>
      <c r="Z470" s="100"/>
      <c r="AA470" s="101"/>
      <c r="AB470" s="127"/>
      <c r="AC470" s="130"/>
      <c r="AD470" s="100"/>
      <c r="AE470" s="127"/>
      <c r="AF470" s="127"/>
      <c r="AG470" s="127"/>
      <c r="AH470" s="127"/>
      <c r="AI470" s="6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row>
    <row r="471" spans="1:60" s="106" customFormat="1" ht="15">
      <c r="A471" s="59" t="str">
        <f>IF(Table1[[#This Row],[SAMPLE ID]]="","",CONCATENATE('Sample information'!B$16," #",RIGHT(Table1[[#This Row],[PLATE]],LEN(Table1[[#This Row],[PLATE]])-2)," ",Table1[[#This Row],[DATE SAMPLE DELIVERY]]))</f>
        <v/>
      </c>
      <c r="B471" s="59" t="str">
        <f>IF(Table1[[#This Row],[SAMPLE ID]]="","",CONCATENATE('Sample information'!B$16,"-",Table1[[#This Row],[SAMPLE ID]]))</f>
        <v/>
      </c>
      <c r="C471" s="29" t="s">
        <v>116</v>
      </c>
      <c r="D471" s="106" t="s">
        <v>150</v>
      </c>
      <c r="E471" s="28"/>
      <c r="F471" s="28"/>
      <c r="G471" s="28"/>
      <c r="H471" s="19"/>
      <c r="I471" s="28"/>
      <c r="J471" s="28"/>
      <c r="K471" s="17">
        <v>0</v>
      </c>
      <c r="L471" s="17">
        <v>0</v>
      </c>
      <c r="M471" s="127"/>
      <c r="N471" s="127" t="str">
        <f>IF(Table1[[#This Row],[SAMPLE ID]]="","",Table1[[#This Row],[VOLUME]])</f>
        <v/>
      </c>
      <c r="O471" s="127" t="str">
        <f>IF(Table1[[#This Row],[SAMPLE ID]]="","",Table1[[#This Row],[CONCENTRATION]]*Table1[[#This Row],[VOLUME]])</f>
        <v/>
      </c>
      <c r="P471" s="127" t="s">
        <v>382</v>
      </c>
      <c r="Q471" s="128" t="s">
        <v>22</v>
      </c>
      <c r="R471" s="127" t="str">
        <f>IF(Table1[[#This Row],[SAMPLE ID]]="","",CONCATENATE('Sample information'!$B$16,"_",Table1[[#This Row],[PLATE]],"_org_",Table1[[#This Row],[DATE SAMPLE DELIVERY]]))</f>
        <v/>
      </c>
      <c r="S471" s="102" t="str">
        <f>IF(Table1[[#This Row],[DATE SAMPLE DELIVERY]]="","",(CONCATENATE(20,LEFT(Table1[[#This Row],[DATE SAMPLE DELIVERY]],2),"-",MID(Table1[[#This Row],[DATE SAMPLE DELIVERY]],3,2),"-",RIGHT(Table1[[#This Row],[DATE SAMPLE DELIVERY]],2))))</f>
        <v/>
      </c>
      <c r="T471" s="106" t="s">
        <v>206</v>
      </c>
      <c r="U471" s="127"/>
      <c r="V471" s="100"/>
      <c r="W471" s="127"/>
      <c r="X471" s="127"/>
      <c r="Y471" s="127"/>
      <c r="Z471" s="100"/>
      <c r="AA471" s="101"/>
      <c r="AB471" s="127"/>
      <c r="AC471" s="130"/>
      <c r="AD471" s="100"/>
      <c r="AE471" s="127"/>
      <c r="AF471" s="127"/>
      <c r="AG471" s="127"/>
      <c r="AH471" s="127"/>
      <c r="AI471" s="6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row>
    <row r="472" spans="1:60" s="106" customFormat="1" ht="15">
      <c r="A472" s="59" t="str">
        <f>IF(Table1[[#This Row],[SAMPLE ID]]="","",CONCATENATE('Sample information'!B$16," #",RIGHT(Table1[[#This Row],[PLATE]],LEN(Table1[[#This Row],[PLATE]])-2)," ",Table1[[#This Row],[DATE SAMPLE DELIVERY]]))</f>
        <v/>
      </c>
      <c r="B472" s="59" t="str">
        <f>IF(Table1[[#This Row],[SAMPLE ID]]="","",CONCATENATE('Sample information'!B$16,"-",Table1[[#This Row],[SAMPLE ID]]))</f>
        <v/>
      </c>
      <c r="C472" s="29" t="s">
        <v>117</v>
      </c>
      <c r="D472" s="106" t="s">
        <v>150</v>
      </c>
      <c r="E472" s="28"/>
      <c r="F472" s="28"/>
      <c r="G472" s="28"/>
      <c r="H472" s="19"/>
      <c r="I472" s="28"/>
      <c r="J472" s="28"/>
      <c r="K472" s="17">
        <v>0</v>
      </c>
      <c r="L472" s="17">
        <v>0</v>
      </c>
      <c r="M472" s="127"/>
      <c r="N472" s="127" t="str">
        <f>IF(Table1[[#This Row],[SAMPLE ID]]="","",Table1[[#This Row],[VOLUME]])</f>
        <v/>
      </c>
      <c r="O472" s="127" t="str">
        <f>IF(Table1[[#This Row],[SAMPLE ID]]="","",Table1[[#This Row],[CONCENTRATION]]*Table1[[#This Row],[VOLUME]])</f>
        <v/>
      </c>
      <c r="P472" s="127" t="s">
        <v>382</v>
      </c>
      <c r="Q472" s="128" t="s">
        <v>22</v>
      </c>
      <c r="R472" s="127" t="str">
        <f>IF(Table1[[#This Row],[SAMPLE ID]]="","",CONCATENATE('Sample information'!$B$16,"_",Table1[[#This Row],[PLATE]],"_org_",Table1[[#This Row],[DATE SAMPLE DELIVERY]]))</f>
        <v/>
      </c>
      <c r="S472" s="102" t="str">
        <f>IF(Table1[[#This Row],[DATE SAMPLE DELIVERY]]="","",(CONCATENATE(20,LEFT(Table1[[#This Row],[DATE SAMPLE DELIVERY]],2),"-",MID(Table1[[#This Row],[DATE SAMPLE DELIVERY]],3,2),"-",RIGHT(Table1[[#This Row],[DATE SAMPLE DELIVERY]],2))))</f>
        <v/>
      </c>
      <c r="T472" s="106" t="s">
        <v>206</v>
      </c>
      <c r="U472" s="127"/>
      <c r="V472" s="100"/>
      <c r="W472" s="127"/>
      <c r="X472" s="127"/>
      <c r="Y472" s="127"/>
      <c r="Z472" s="100"/>
      <c r="AA472" s="101"/>
      <c r="AB472" s="127"/>
      <c r="AC472" s="130"/>
      <c r="AD472" s="100"/>
      <c r="AE472" s="127"/>
      <c r="AF472" s="127"/>
      <c r="AG472" s="127"/>
      <c r="AH472" s="127"/>
      <c r="AI472" s="6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row>
    <row r="473" spans="1:60" s="106" customFormat="1" ht="15">
      <c r="A473" s="59" t="str">
        <f>IF(Table1[[#This Row],[SAMPLE ID]]="","",CONCATENATE('Sample information'!B$16," #",RIGHT(Table1[[#This Row],[PLATE]],LEN(Table1[[#This Row],[PLATE]])-2)," ",Table1[[#This Row],[DATE SAMPLE DELIVERY]]))</f>
        <v/>
      </c>
      <c r="B473" s="59" t="str">
        <f>IF(Table1[[#This Row],[SAMPLE ID]]="","",CONCATENATE('Sample information'!B$16,"-",Table1[[#This Row],[SAMPLE ID]]))</f>
        <v/>
      </c>
      <c r="C473" s="29" t="s">
        <v>118</v>
      </c>
      <c r="D473" s="106" t="s">
        <v>150</v>
      </c>
      <c r="E473" s="28"/>
      <c r="F473" s="28"/>
      <c r="G473" s="28"/>
      <c r="H473" s="19"/>
      <c r="I473" s="28"/>
      <c r="J473" s="28"/>
      <c r="K473" s="17">
        <v>0</v>
      </c>
      <c r="L473" s="17">
        <v>0</v>
      </c>
      <c r="M473" s="127"/>
      <c r="N473" s="127" t="str">
        <f>IF(Table1[[#This Row],[SAMPLE ID]]="","",Table1[[#This Row],[VOLUME]])</f>
        <v/>
      </c>
      <c r="O473" s="127" t="str">
        <f>IF(Table1[[#This Row],[SAMPLE ID]]="","",Table1[[#This Row],[CONCENTRATION]]*Table1[[#This Row],[VOLUME]])</f>
        <v/>
      </c>
      <c r="P473" s="127" t="s">
        <v>382</v>
      </c>
      <c r="Q473" s="128" t="s">
        <v>22</v>
      </c>
      <c r="R473" s="127" t="str">
        <f>IF(Table1[[#This Row],[SAMPLE ID]]="","",CONCATENATE('Sample information'!$B$16,"_",Table1[[#This Row],[PLATE]],"_org_",Table1[[#This Row],[DATE SAMPLE DELIVERY]]))</f>
        <v/>
      </c>
      <c r="S473" s="102" t="str">
        <f>IF(Table1[[#This Row],[DATE SAMPLE DELIVERY]]="","",(CONCATENATE(20,LEFT(Table1[[#This Row],[DATE SAMPLE DELIVERY]],2),"-",MID(Table1[[#This Row],[DATE SAMPLE DELIVERY]],3,2),"-",RIGHT(Table1[[#This Row],[DATE SAMPLE DELIVERY]],2))))</f>
        <v/>
      </c>
      <c r="T473" s="106" t="s">
        <v>206</v>
      </c>
      <c r="U473" s="127"/>
      <c r="V473" s="100"/>
      <c r="W473" s="127"/>
      <c r="X473" s="127"/>
      <c r="Y473" s="127"/>
      <c r="Z473" s="100"/>
      <c r="AA473" s="101"/>
      <c r="AB473" s="127"/>
      <c r="AC473" s="130"/>
      <c r="AD473" s="100"/>
      <c r="AE473" s="127"/>
      <c r="AF473" s="127"/>
      <c r="AG473" s="127"/>
      <c r="AH473" s="127"/>
      <c r="AI473" s="6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row>
    <row r="474" spans="1:60" s="106" customFormat="1" ht="15">
      <c r="A474" s="59" t="str">
        <f>IF(Table1[[#This Row],[SAMPLE ID]]="","",CONCATENATE('Sample information'!B$16," #",RIGHT(Table1[[#This Row],[PLATE]],LEN(Table1[[#This Row],[PLATE]])-2)," ",Table1[[#This Row],[DATE SAMPLE DELIVERY]]))</f>
        <v/>
      </c>
      <c r="B474" s="59" t="str">
        <f>IF(Table1[[#This Row],[SAMPLE ID]]="","",CONCATENATE('Sample information'!B$16,"-",Table1[[#This Row],[SAMPLE ID]]))</f>
        <v/>
      </c>
      <c r="C474" s="29" t="s">
        <v>119</v>
      </c>
      <c r="D474" s="106" t="s">
        <v>150</v>
      </c>
      <c r="E474" s="28"/>
      <c r="F474" s="28"/>
      <c r="G474" s="28"/>
      <c r="H474" s="19"/>
      <c r="I474" s="28"/>
      <c r="J474" s="28"/>
      <c r="K474" s="17">
        <v>0</v>
      </c>
      <c r="L474" s="17">
        <v>0</v>
      </c>
      <c r="M474" s="127"/>
      <c r="N474" s="127" t="str">
        <f>IF(Table1[[#This Row],[SAMPLE ID]]="","",Table1[[#This Row],[VOLUME]])</f>
        <v/>
      </c>
      <c r="O474" s="127" t="str">
        <f>IF(Table1[[#This Row],[SAMPLE ID]]="","",Table1[[#This Row],[CONCENTRATION]]*Table1[[#This Row],[VOLUME]])</f>
        <v/>
      </c>
      <c r="P474" s="127" t="s">
        <v>382</v>
      </c>
      <c r="Q474" s="128" t="s">
        <v>22</v>
      </c>
      <c r="R474" s="127" t="str">
        <f>IF(Table1[[#This Row],[SAMPLE ID]]="","",CONCATENATE('Sample information'!$B$16,"_",Table1[[#This Row],[PLATE]],"_org_",Table1[[#This Row],[DATE SAMPLE DELIVERY]]))</f>
        <v/>
      </c>
      <c r="S474" s="102" t="str">
        <f>IF(Table1[[#This Row],[DATE SAMPLE DELIVERY]]="","",(CONCATENATE(20,LEFT(Table1[[#This Row],[DATE SAMPLE DELIVERY]],2),"-",MID(Table1[[#This Row],[DATE SAMPLE DELIVERY]],3,2),"-",RIGHT(Table1[[#This Row],[DATE SAMPLE DELIVERY]],2))))</f>
        <v/>
      </c>
      <c r="T474" s="106" t="s">
        <v>206</v>
      </c>
      <c r="U474" s="127"/>
      <c r="V474" s="100"/>
      <c r="W474" s="127"/>
      <c r="X474" s="127"/>
      <c r="Y474" s="127"/>
      <c r="Z474" s="100"/>
      <c r="AA474" s="101"/>
      <c r="AB474" s="127"/>
      <c r="AC474" s="130"/>
      <c r="AD474" s="100"/>
      <c r="AE474" s="127"/>
      <c r="AF474" s="127"/>
      <c r="AG474" s="127"/>
      <c r="AH474" s="127"/>
      <c r="AI474" s="6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row>
    <row r="475" spans="1:60" s="106" customFormat="1" ht="15">
      <c r="A475" s="59" t="str">
        <f>IF(Table1[[#This Row],[SAMPLE ID]]="","",CONCATENATE('Sample information'!B$16," #",RIGHT(Table1[[#This Row],[PLATE]],LEN(Table1[[#This Row],[PLATE]])-2)," ",Table1[[#This Row],[DATE SAMPLE DELIVERY]]))</f>
        <v/>
      </c>
      <c r="B475" s="59" t="str">
        <f>IF(Table1[[#This Row],[SAMPLE ID]]="","",CONCATENATE('Sample information'!B$16,"-",Table1[[#This Row],[SAMPLE ID]]))</f>
        <v/>
      </c>
      <c r="C475" s="29" t="s">
        <v>120</v>
      </c>
      <c r="D475" s="106" t="s">
        <v>150</v>
      </c>
      <c r="E475" s="28"/>
      <c r="F475" s="28"/>
      <c r="G475" s="28"/>
      <c r="H475" s="19"/>
      <c r="I475" s="28"/>
      <c r="J475" s="28"/>
      <c r="K475" s="17">
        <v>0</v>
      </c>
      <c r="L475" s="17">
        <v>0</v>
      </c>
      <c r="M475" s="127"/>
      <c r="N475" s="127" t="str">
        <f>IF(Table1[[#This Row],[SAMPLE ID]]="","",Table1[[#This Row],[VOLUME]])</f>
        <v/>
      </c>
      <c r="O475" s="127" t="str">
        <f>IF(Table1[[#This Row],[SAMPLE ID]]="","",Table1[[#This Row],[CONCENTRATION]]*Table1[[#This Row],[VOLUME]])</f>
        <v/>
      </c>
      <c r="P475" s="127" t="s">
        <v>382</v>
      </c>
      <c r="Q475" s="128" t="s">
        <v>22</v>
      </c>
      <c r="R475" s="127" t="str">
        <f>IF(Table1[[#This Row],[SAMPLE ID]]="","",CONCATENATE('Sample information'!$B$16,"_",Table1[[#This Row],[PLATE]],"_org_",Table1[[#This Row],[DATE SAMPLE DELIVERY]]))</f>
        <v/>
      </c>
      <c r="S475" s="102" t="str">
        <f>IF(Table1[[#This Row],[DATE SAMPLE DELIVERY]]="","",(CONCATENATE(20,LEFT(Table1[[#This Row],[DATE SAMPLE DELIVERY]],2),"-",MID(Table1[[#This Row],[DATE SAMPLE DELIVERY]],3,2),"-",RIGHT(Table1[[#This Row],[DATE SAMPLE DELIVERY]],2))))</f>
        <v/>
      </c>
      <c r="T475" s="106" t="s">
        <v>206</v>
      </c>
      <c r="U475" s="127"/>
      <c r="V475" s="100"/>
      <c r="W475" s="127"/>
      <c r="X475" s="127"/>
      <c r="Y475" s="127"/>
      <c r="Z475" s="100"/>
      <c r="AA475" s="101"/>
      <c r="AB475" s="127"/>
      <c r="AC475" s="130"/>
      <c r="AD475" s="100"/>
      <c r="AE475" s="127"/>
      <c r="AF475" s="127"/>
      <c r="AG475" s="127"/>
      <c r="AH475" s="127"/>
      <c r="AI475" s="6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row>
    <row r="476" spans="1:60" s="106" customFormat="1" ht="15">
      <c r="A476" s="59" t="str">
        <f>IF(Table1[[#This Row],[SAMPLE ID]]="","",CONCATENATE('Sample information'!B$16," #",RIGHT(Table1[[#This Row],[PLATE]],LEN(Table1[[#This Row],[PLATE]])-2)," ",Table1[[#This Row],[DATE SAMPLE DELIVERY]]))</f>
        <v/>
      </c>
      <c r="B476" s="59" t="str">
        <f>IF(Table1[[#This Row],[SAMPLE ID]]="","",CONCATENATE('Sample information'!B$16,"-",Table1[[#This Row],[SAMPLE ID]]))</f>
        <v/>
      </c>
      <c r="C476" s="29" t="s">
        <v>121</v>
      </c>
      <c r="D476" s="106" t="s">
        <v>150</v>
      </c>
      <c r="E476" s="28"/>
      <c r="F476" s="28"/>
      <c r="G476" s="28"/>
      <c r="H476" s="19"/>
      <c r="I476" s="28"/>
      <c r="J476" s="28"/>
      <c r="K476" s="17">
        <v>0</v>
      </c>
      <c r="L476" s="17">
        <v>0</v>
      </c>
      <c r="M476" s="127"/>
      <c r="N476" s="127" t="str">
        <f>IF(Table1[[#This Row],[SAMPLE ID]]="","",Table1[[#This Row],[VOLUME]])</f>
        <v/>
      </c>
      <c r="O476" s="127" t="str">
        <f>IF(Table1[[#This Row],[SAMPLE ID]]="","",Table1[[#This Row],[CONCENTRATION]]*Table1[[#This Row],[VOLUME]])</f>
        <v/>
      </c>
      <c r="P476" s="127" t="s">
        <v>382</v>
      </c>
      <c r="Q476" s="128" t="s">
        <v>22</v>
      </c>
      <c r="R476" s="127" t="str">
        <f>IF(Table1[[#This Row],[SAMPLE ID]]="","",CONCATENATE('Sample information'!$B$16,"_",Table1[[#This Row],[PLATE]],"_org_",Table1[[#This Row],[DATE SAMPLE DELIVERY]]))</f>
        <v/>
      </c>
      <c r="S476" s="102" t="str">
        <f>IF(Table1[[#This Row],[DATE SAMPLE DELIVERY]]="","",(CONCATENATE(20,LEFT(Table1[[#This Row],[DATE SAMPLE DELIVERY]],2),"-",MID(Table1[[#This Row],[DATE SAMPLE DELIVERY]],3,2),"-",RIGHT(Table1[[#This Row],[DATE SAMPLE DELIVERY]],2))))</f>
        <v/>
      </c>
      <c r="T476" s="106" t="s">
        <v>206</v>
      </c>
      <c r="U476" s="127"/>
      <c r="V476" s="100"/>
      <c r="W476" s="127"/>
      <c r="X476" s="127"/>
      <c r="Y476" s="127"/>
      <c r="Z476" s="100"/>
      <c r="AA476" s="101"/>
      <c r="AB476" s="127"/>
      <c r="AC476" s="130"/>
      <c r="AD476" s="100"/>
      <c r="AE476" s="127"/>
      <c r="AF476" s="127"/>
      <c r="AG476" s="127"/>
      <c r="AH476" s="127"/>
      <c r="AI476" s="6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row>
    <row r="477" spans="1:60" s="106" customFormat="1" ht="15">
      <c r="A477" s="59" t="str">
        <f>IF(Table1[[#This Row],[SAMPLE ID]]="","",CONCATENATE('Sample information'!B$16," #",RIGHT(Table1[[#This Row],[PLATE]],LEN(Table1[[#This Row],[PLATE]])-2)," ",Table1[[#This Row],[DATE SAMPLE DELIVERY]]))</f>
        <v/>
      </c>
      <c r="B477" s="59" t="str">
        <f>IF(Table1[[#This Row],[SAMPLE ID]]="","",CONCATENATE('Sample information'!B$16,"-",Table1[[#This Row],[SAMPLE ID]]))</f>
        <v/>
      </c>
      <c r="C477" s="29" t="s">
        <v>122</v>
      </c>
      <c r="D477" s="106" t="s">
        <v>150</v>
      </c>
      <c r="E477" s="28"/>
      <c r="F477" s="28"/>
      <c r="G477" s="28"/>
      <c r="H477" s="19"/>
      <c r="I477" s="28"/>
      <c r="J477" s="28"/>
      <c r="K477" s="17">
        <v>0</v>
      </c>
      <c r="L477" s="17">
        <v>0</v>
      </c>
      <c r="M477" s="127"/>
      <c r="N477" s="127" t="str">
        <f>IF(Table1[[#This Row],[SAMPLE ID]]="","",Table1[[#This Row],[VOLUME]])</f>
        <v/>
      </c>
      <c r="O477" s="127" t="str">
        <f>IF(Table1[[#This Row],[SAMPLE ID]]="","",Table1[[#This Row],[CONCENTRATION]]*Table1[[#This Row],[VOLUME]])</f>
        <v/>
      </c>
      <c r="P477" s="127" t="s">
        <v>382</v>
      </c>
      <c r="Q477" s="128" t="s">
        <v>22</v>
      </c>
      <c r="R477" s="127" t="str">
        <f>IF(Table1[[#This Row],[SAMPLE ID]]="","",CONCATENATE('Sample information'!$B$16,"_",Table1[[#This Row],[PLATE]],"_org_",Table1[[#This Row],[DATE SAMPLE DELIVERY]]))</f>
        <v/>
      </c>
      <c r="S477" s="102" t="str">
        <f>IF(Table1[[#This Row],[DATE SAMPLE DELIVERY]]="","",(CONCATENATE(20,LEFT(Table1[[#This Row],[DATE SAMPLE DELIVERY]],2),"-",MID(Table1[[#This Row],[DATE SAMPLE DELIVERY]],3,2),"-",RIGHT(Table1[[#This Row],[DATE SAMPLE DELIVERY]],2))))</f>
        <v/>
      </c>
      <c r="T477" s="106" t="s">
        <v>206</v>
      </c>
      <c r="U477" s="127"/>
      <c r="V477" s="100"/>
      <c r="W477" s="127"/>
      <c r="X477" s="127"/>
      <c r="Y477" s="127"/>
      <c r="Z477" s="100"/>
      <c r="AA477" s="101"/>
      <c r="AB477" s="127"/>
      <c r="AC477" s="130"/>
      <c r="AD477" s="100"/>
      <c r="AE477" s="127"/>
      <c r="AF477" s="127"/>
      <c r="AG477" s="127"/>
      <c r="AH477" s="127"/>
      <c r="AI477" s="6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row>
    <row r="478" spans="1:60" s="106" customFormat="1" ht="15">
      <c r="A478" s="59" t="str">
        <f>IF(Table1[[#This Row],[SAMPLE ID]]="","",CONCATENATE('Sample information'!B$16," #",RIGHT(Table1[[#This Row],[PLATE]],LEN(Table1[[#This Row],[PLATE]])-2)," ",Table1[[#This Row],[DATE SAMPLE DELIVERY]]))</f>
        <v/>
      </c>
      <c r="B478" s="59" t="str">
        <f>IF(Table1[[#This Row],[SAMPLE ID]]="","",CONCATENATE('Sample information'!B$16,"-",Table1[[#This Row],[SAMPLE ID]]))</f>
        <v/>
      </c>
      <c r="C478" s="29" t="s">
        <v>123</v>
      </c>
      <c r="D478" s="106" t="s">
        <v>150</v>
      </c>
      <c r="E478" s="28"/>
      <c r="F478" s="28"/>
      <c r="G478" s="28"/>
      <c r="H478" s="19"/>
      <c r="I478" s="28"/>
      <c r="J478" s="28"/>
      <c r="K478" s="17">
        <v>0</v>
      </c>
      <c r="L478" s="17">
        <v>0</v>
      </c>
      <c r="M478" s="127"/>
      <c r="N478" s="127" t="str">
        <f>IF(Table1[[#This Row],[SAMPLE ID]]="","",Table1[[#This Row],[VOLUME]])</f>
        <v/>
      </c>
      <c r="O478" s="127" t="str">
        <f>IF(Table1[[#This Row],[SAMPLE ID]]="","",Table1[[#This Row],[CONCENTRATION]]*Table1[[#This Row],[VOLUME]])</f>
        <v/>
      </c>
      <c r="P478" s="127" t="s">
        <v>382</v>
      </c>
      <c r="Q478" s="128" t="s">
        <v>22</v>
      </c>
      <c r="R478" s="127" t="str">
        <f>IF(Table1[[#This Row],[SAMPLE ID]]="","",CONCATENATE('Sample information'!$B$16,"_",Table1[[#This Row],[PLATE]],"_org_",Table1[[#This Row],[DATE SAMPLE DELIVERY]]))</f>
        <v/>
      </c>
      <c r="S478" s="102" t="str">
        <f>IF(Table1[[#This Row],[DATE SAMPLE DELIVERY]]="","",(CONCATENATE(20,LEFT(Table1[[#This Row],[DATE SAMPLE DELIVERY]],2),"-",MID(Table1[[#This Row],[DATE SAMPLE DELIVERY]],3,2),"-",RIGHT(Table1[[#This Row],[DATE SAMPLE DELIVERY]],2))))</f>
        <v/>
      </c>
      <c r="T478" s="106" t="s">
        <v>206</v>
      </c>
      <c r="U478" s="127"/>
      <c r="V478" s="100"/>
      <c r="W478" s="127"/>
      <c r="X478" s="127"/>
      <c r="Y478" s="127"/>
      <c r="Z478" s="100"/>
      <c r="AA478" s="101"/>
      <c r="AB478" s="127"/>
      <c r="AC478" s="130"/>
      <c r="AD478" s="100"/>
      <c r="AE478" s="127"/>
      <c r="AF478" s="127"/>
      <c r="AG478" s="127"/>
      <c r="AH478" s="127"/>
      <c r="AI478" s="6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row>
    <row r="479" spans="1:60" s="106" customFormat="1" ht="15">
      <c r="A479" s="59" t="str">
        <f>IF(Table1[[#This Row],[SAMPLE ID]]="","",CONCATENATE('Sample information'!B$16," #",RIGHT(Table1[[#This Row],[PLATE]],LEN(Table1[[#This Row],[PLATE]])-2)," ",Table1[[#This Row],[DATE SAMPLE DELIVERY]]))</f>
        <v/>
      </c>
      <c r="B479" s="59" t="str">
        <f>IF(Table1[[#This Row],[SAMPLE ID]]="","",CONCATENATE('Sample information'!B$16,"-",Table1[[#This Row],[SAMPLE ID]]))</f>
        <v/>
      </c>
      <c r="C479" s="29" t="s">
        <v>124</v>
      </c>
      <c r="D479" s="106" t="s">
        <v>150</v>
      </c>
      <c r="E479" s="28"/>
      <c r="F479" s="28"/>
      <c r="G479" s="28"/>
      <c r="H479" s="19"/>
      <c r="I479" s="28"/>
      <c r="J479" s="28"/>
      <c r="K479" s="17">
        <v>0</v>
      </c>
      <c r="L479" s="17">
        <v>0</v>
      </c>
      <c r="M479" s="127"/>
      <c r="N479" s="127" t="str">
        <f>IF(Table1[[#This Row],[SAMPLE ID]]="","",Table1[[#This Row],[VOLUME]])</f>
        <v/>
      </c>
      <c r="O479" s="127" t="str">
        <f>IF(Table1[[#This Row],[SAMPLE ID]]="","",Table1[[#This Row],[CONCENTRATION]]*Table1[[#This Row],[VOLUME]])</f>
        <v/>
      </c>
      <c r="P479" s="127" t="s">
        <v>382</v>
      </c>
      <c r="Q479" s="128" t="s">
        <v>22</v>
      </c>
      <c r="R479" s="127" t="str">
        <f>IF(Table1[[#This Row],[SAMPLE ID]]="","",CONCATENATE('Sample information'!$B$16,"_",Table1[[#This Row],[PLATE]],"_org_",Table1[[#This Row],[DATE SAMPLE DELIVERY]]))</f>
        <v/>
      </c>
      <c r="S479" s="102" t="str">
        <f>IF(Table1[[#This Row],[DATE SAMPLE DELIVERY]]="","",(CONCATENATE(20,LEFT(Table1[[#This Row],[DATE SAMPLE DELIVERY]],2),"-",MID(Table1[[#This Row],[DATE SAMPLE DELIVERY]],3,2),"-",RIGHT(Table1[[#This Row],[DATE SAMPLE DELIVERY]],2))))</f>
        <v/>
      </c>
      <c r="T479" s="106" t="s">
        <v>206</v>
      </c>
      <c r="U479" s="127"/>
      <c r="V479" s="100"/>
      <c r="W479" s="127"/>
      <c r="X479" s="127"/>
      <c r="Y479" s="127"/>
      <c r="Z479" s="100"/>
      <c r="AA479" s="101"/>
      <c r="AB479" s="127"/>
      <c r="AC479" s="130"/>
      <c r="AD479" s="100"/>
      <c r="AE479" s="127"/>
      <c r="AF479" s="127"/>
      <c r="AG479" s="127"/>
      <c r="AH479" s="127"/>
      <c r="AI479" s="6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row>
    <row r="480" spans="1:60" s="106" customFormat="1" ht="15">
      <c r="A480" s="59" t="str">
        <f>IF(Table1[[#This Row],[SAMPLE ID]]="","",CONCATENATE('Sample information'!B$16," #",RIGHT(Table1[[#This Row],[PLATE]],LEN(Table1[[#This Row],[PLATE]])-2)," ",Table1[[#This Row],[DATE SAMPLE DELIVERY]]))</f>
        <v/>
      </c>
      <c r="B480" s="59" t="str">
        <f>IF(Table1[[#This Row],[SAMPLE ID]]="","",CONCATENATE('Sample information'!B$16,"-",Table1[[#This Row],[SAMPLE ID]]))</f>
        <v/>
      </c>
      <c r="C480" s="29" t="s">
        <v>125</v>
      </c>
      <c r="D480" s="106" t="s">
        <v>150</v>
      </c>
      <c r="E480" s="28"/>
      <c r="F480" s="28"/>
      <c r="G480" s="28"/>
      <c r="H480" s="19"/>
      <c r="I480" s="28"/>
      <c r="J480" s="28"/>
      <c r="K480" s="17">
        <v>0</v>
      </c>
      <c r="L480" s="17">
        <v>0</v>
      </c>
      <c r="M480" s="127"/>
      <c r="N480" s="127" t="str">
        <f>IF(Table1[[#This Row],[SAMPLE ID]]="","",Table1[[#This Row],[VOLUME]])</f>
        <v/>
      </c>
      <c r="O480" s="127" t="str">
        <f>IF(Table1[[#This Row],[SAMPLE ID]]="","",Table1[[#This Row],[CONCENTRATION]]*Table1[[#This Row],[VOLUME]])</f>
        <v/>
      </c>
      <c r="P480" s="127" t="s">
        <v>382</v>
      </c>
      <c r="Q480" s="128" t="s">
        <v>22</v>
      </c>
      <c r="R480" s="127" t="str">
        <f>IF(Table1[[#This Row],[SAMPLE ID]]="","",CONCATENATE('Sample information'!$B$16,"_",Table1[[#This Row],[PLATE]],"_org_",Table1[[#This Row],[DATE SAMPLE DELIVERY]]))</f>
        <v/>
      </c>
      <c r="S480" s="102" t="str">
        <f>IF(Table1[[#This Row],[DATE SAMPLE DELIVERY]]="","",(CONCATENATE(20,LEFT(Table1[[#This Row],[DATE SAMPLE DELIVERY]],2),"-",MID(Table1[[#This Row],[DATE SAMPLE DELIVERY]],3,2),"-",RIGHT(Table1[[#This Row],[DATE SAMPLE DELIVERY]],2))))</f>
        <v/>
      </c>
      <c r="T480" s="106" t="s">
        <v>206</v>
      </c>
      <c r="U480" s="127"/>
      <c r="V480" s="100"/>
      <c r="W480" s="127"/>
      <c r="X480" s="127"/>
      <c r="Y480" s="127"/>
      <c r="Z480" s="100"/>
      <c r="AA480" s="101"/>
      <c r="AB480" s="127"/>
      <c r="AC480" s="130"/>
      <c r="AD480" s="100"/>
      <c r="AE480" s="127"/>
      <c r="AF480" s="127"/>
      <c r="AG480" s="127"/>
      <c r="AH480" s="127"/>
      <c r="AI480" s="6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row>
    <row r="481" spans="1:60" s="106" customFormat="1" ht="15">
      <c r="A481" s="59" t="str">
        <f>IF(Table1[[#This Row],[SAMPLE ID]]="","",CONCATENATE('Sample information'!B$16," #",RIGHT(Table1[[#This Row],[PLATE]],LEN(Table1[[#This Row],[PLATE]])-2)," ",Table1[[#This Row],[DATE SAMPLE DELIVERY]]))</f>
        <v/>
      </c>
      <c r="B481" s="59" t="str">
        <f>IF(Table1[[#This Row],[SAMPLE ID]]="","",CONCATENATE('Sample information'!B$16,"-",Table1[[#This Row],[SAMPLE ID]]))</f>
        <v/>
      </c>
      <c r="C481" s="29" t="s">
        <v>126</v>
      </c>
      <c r="D481" s="106" t="s">
        <v>150</v>
      </c>
      <c r="E481" s="28"/>
      <c r="F481" s="28"/>
      <c r="G481" s="28"/>
      <c r="H481" s="19"/>
      <c r="I481" s="28"/>
      <c r="J481" s="28"/>
      <c r="K481" s="17">
        <v>0</v>
      </c>
      <c r="L481" s="17">
        <v>0</v>
      </c>
      <c r="M481" s="127"/>
      <c r="N481" s="127" t="str">
        <f>IF(Table1[[#This Row],[SAMPLE ID]]="","",Table1[[#This Row],[VOLUME]])</f>
        <v/>
      </c>
      <c r="O481" s="127" t="str">
        <f>IF(Table1[[#This Row],[SAMPLE ID]]="","",Table1[[#This Row],[CONCENTRATION]]*Table1[[#This Row],[VOLUME]])</f>
        <v/>
      </c>
      <c r="P481" s="127" t="s">
        <v>382</v>
      </c>
      <c r="Q481" s="128" t="s">
        <v>22</v>
      </c>
      <c r="R481" s="127" t="str">
        <f>IF(Table1[[#This Row],[SAMPLE ID]]="","",CONCATENATE('Sample information'!$B$16,"_",Table1[[#This Row],[PLATE]],"_org_",Table1[[#This Row],[DATE SAMPLE DELIVERY]]))</f>
        <v/>
      </c>
      <c r="S481" s="102" t="str">
        <f>IF(Table1[[#This Row],[DATE SAMPLE DELIVERY]]="","",(CONCATENATE(20,LEFT(Table1[[#This Row],[DATE SAMPLE DELIVERY]],2),"-",MID(Table1[[#This Row],[DATE SAMPLE DELIVERY]],3,2),"-",RIGHT(Table1[[#This Row],[DATE SAMPLE DELIVERY]],2))))</f>
        <v/>
      </c>
      <c r="T481" s="106" t="s">
        <v>206</v>
      </c>
      <c r="U481" s="127"/>
      <c r="V481" s="100"/>
      <c r="W481" s="127"/>
      <c r="X481" s="127"/>
      <c r="Y481" s="127"/>
      <c r="Z481" s="100"/>
      <c r="AA481" s="101"/>
      <c r="AB481" s="127"/>
      <c r="AC481" s="130"/>
      <c r="AD481" s="100"/>
      <c r="AE481" s="127"/>
      <c r="AF481" s="127"/>
      <c r="AG481" s="127"/>
      <c r="AH481" s="127"/>
      <c r="AI481" s="6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row>
    <row r="482" spans="1:60" s="106" customFormat="1" ht="15">
      <c r="A482" s="59" t="str">
        <f>IF(Table1[[#This Row],[SAMPLE ID]]="","",CONCATENATE('Sample information'!B$16," #",RIGHT(Table1[[#This Row],[PLATE]],LEN(Table1[[#This Row],[PLATE]])-2)," ",Table1[[#This Row],[DATE SAMPLE DELIVERY]]))</f>
        <v/>
      </c>
      <c r="B482" s="59" t="str">
        <f>IF(Table1[[#This Row],[SAMPLE ID]]="","",CONCATENATE('Sample information'!B$16,"-",Table1[[#This Row],[SAMPLE ID]]))</f>
        <v/>
      </c>
      <c r="C482" s="29" t="s">
        <v>127</v>
      </c>
      <c r="D482" s="106" t="s">
        <v>150</v>
      </c>
      <c r="E482" s="28"/>
      <c r="F482" s="28"/>
      <c r="G482" s="28"/>
      <c r="H482" s="19"/>
      <c r="I482" s="28"/>
      <c r="J482" s="28"/>
      <c r="K482" s="17">
        <v>0</v>
      </c>
      <c r="L482" s="17">
        <v>0</v>
      </c>
      <c r="M482" s="127"/>
      <c r="N482" s="127" t="str">
        <f>IF(Table1[[#This Row],[SAMPLE ID]]="","",Table1[[#This Row],[VOLUME]])</f>
        <v/>
      </c>
      <c r="O482" s="127" t="str">
        <f>IF(Table1[[#This Row],[SAMPLE ID]]="","",Table1[[#This Row],[CONCENTRATION]]*Table1[[#This Row],[VOLUME]])</f>
        <v/>
      </c>
      <c r="P482" s="127" t="s">
        <v>382</v>
      </c>
      <c r="Q482" s="128" t="s">
        <v>22</v>
      </c>
      <c r="R482" s="127" t="str">
        <f>IF(Table1[[#This Row],[SAMPLE ID]]="","",CONCATENATE('Sample information'!$B$16,"_",Table1[[#This Row],[PLATE]],"_org_",Table1[[#This Row],[DATE SAMPLE DELIVERY]]))</f>
        <v/>
      </c>
      <c r="S482" s="102" t="str">
        <f>IF(Table1[[#This Row],[DATE SAMPLE DELIVERY]]="","",(CONCATENATE(20,LEFT(Table1[[#This Row],[DATE SAMPLE DELIVERY]],2),"-",MID(Table1[[#This Row],[DATE SAMPLE DELIVERY]],3,2),"-",RIGHT(Table1[[#This Row],[DATE SAMPLE DELIVERY]],2))))</f>
        <v/>
      </c>
      <c r="T482" s="106" t="s">
        <v>206</v>
      </c>
      <c r="U482" s="127"/>
      <c r="V482" s="100"/>
      <c r="W482" s="127"/>
      <c r="X482" s="127"/>
      <c r="Y482" s="127"/>
      <c r="Z482" s="100"/>
      <c r="AA482" s="101"/>
      <c r="AB482" s="127"/>
      <c r="AC482" s="130"/>
      <c r="AD482" s="100"/>
      <c r="AE482" s="127"/>
      <c r="AF482" s="127"/>
      <c r="AG482" s="127"/>
      <c r="AH482" s="127"/>
      <c r="AI482" s="6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row>
    <row r="483" spans="1:60" s="106" customFormat="1" ht="15">
      <c r="A483" s="59" t="str">
        <f>IF(Table1[[#This Row],[SAMPLE ID]]="","",CONCATENATE('Sample information'!B$16," #",RIGHT(Table1[[#This Row],[PLATE]],LEN(Table1[[#This Row],[PLATE]])-2)," ",Table1[[#This Row],[DATE SAMPLE DELIVERY]]))</f>
        <v/>
      </c>
      <c r="B483" s="59" t="str">
        <f>IF(Table1[[#This Row],[SAMPLE ID]]="","",CONCATENATE('Sample information'!B$16,"-",Table1[[#This Row],[SAMPLE ID]]))</f>
        <v/>
      </c>
      <c r="C483" s="29" t="s">
        <v>128</v>
      </c>
      <c r="D483" s="106" t="s">
        <v>150</v>
      </c>
      <c r="E483" s="28"/>
      <c r="F483" s="28"/>
      <c r="G483" s="28"/>
      <c r="H483" s="19"/>
      <c r="I483" s="28"/>
      <c r="J483" s="28"/>
      <c r="K483" s="17">
        <v>0</v>
      </c>
      <c r="L483" s="17">
        <v>0</v>
      </c>
      <c r="M483" s="127"/>
      <c r="N483" s="127" t="str">
        <f>IF(Table1[[#This Row],[SAMPLE ID]]="","",Table1[[#This Row],[VOLUME]])</f>
        <v/>
      </c>
      <c r="O483" s="127" t="str">
        <f>IF(Table1[[#This Row],[SAMPLE ID]]="","",Table1[[#This Row],[CONCENTRATION]]*Table1[[#This Row],[VOLUME]])</f>
        <v/>
      </c>
      <c r="P483" s="127" t="s">
        <v>382</v>
      </c>
      <c r="Q483" s="128" t="s">
        <v>22</v>
      </c>
      <c r="R483" s="127" t="str">
        <f>IF(Table1[[#This Row],[SAMPLE ID]]="","",CONCATENATE('Sample information'!$B$16,"_",Table1[[#This Row],[PLATE]],"_org_",Table1[[#This Row],[DATE SAMPLE DELIVERY]]))</f>
        <v/>
      </c>
      <c r="S483" s="102" t="str">
        <f>IF(Table1[[#This Row],[DATE SAMPLE DELIVERY]]="","",(CONCATENATE(20,LEFT(Table1[[#This Row],[DATE SAMPLE DELIVERY]],2),"-",MID(Table1[[#This Row],[DATE SAMPLE DELIVERY]],3,2),"-",RIGHT(Table1[[#This Row],[DATE SAMPLE DELIVERY]],2))))</f>
        <v/>
      </c>
      <c r="T483" s="106" t="s">
        <v>206</v>
      </c>
      <c r="U483" s="127"/>
      <c r="V483" s="100"/>
      <c r="W483" s="127"/>
      <c r="X483" s="127"/>
      <c r="Y483" s="127"/>
      <c r="Z483" s="100"/>
      <c r="AA483" s="101"/>
      <c r="AB483" s="127"/>
      <c r="AC483" s="130"/>
      <c r="AD483" s="100"/>
      <c r="AE483" s="127"/>
      <c r="AF483" s="127"/>
      <c r="AG483" s="127"/>
      <c r="AH483" s="127"/>
      <c r="AI483" s="6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row>
    <row r="484" spans="1:60" s="106" customFormat="1" ht="15">
      <c r="A484" s="59" t="str">
        <f>IF(Table1[[#This Row],[SAMPLE ID]]="","",CONCATENATE('Sample information'!B$16," #",RIGHT(Table1[[#This Row],[PLATE]],LEN(Table1[[#This Row],[PLATE]])-2)," ",Table1[[#This Row],[DATE SAMPLE DELIVERY]]))</f>
        <v/>
      </c>
      <c r="B484" s="59" t="str">
        <f>IF(Table1[[#This Row],[SAMPLE ID]]="","",CONCATENATE('Sample information'!B$16,"-",Table1[[#This Row],[SAMPLE ID]]))</f>
        <v/>
      </c>
      <c r="C484" s="29" t="s">
        <v>129</v>
      </c>
      <c r="D484" s="106" t="s">
        <v>150</v>
      </c>
      <c r="E484" s="28"/>
      <c r="F484" s="28"/>
      <c r="G484" s="28"/>
      <c r="H484" s="19"/>
      <c r="I484" s="28"/>
      <c r="J484" s="28"/>
      <c r="K484" s="17">
        <v>0</v>
      </c>
      <c r="L484" s="17">
        <v>0</v>
      </c>
      <c r="M484" s="127"/>
      <c r="N484" s="127" t="str">
        <f>IF(Table1[[#This Row],[SAMPLE ID]]="","",Table1[[#This Row],[VOLUME]])</f>
        <v/>
      </c>
      <c r="O484" s="127" t="str">
        <f>IF(Table1[[#This Row],[SAMPLE ID]]="","",Table1[[#This Row],[CONCENTRATION]]*Table1[[#This Row],[VOLUME]])</f>
        <v/>
      </c>
      <c r="P484" s="127" t="s">
        <v>382</v>
      </c>
      <c r="Q484" s="128" t="s">
        <v>22</v>
      </c>
      <c r="R484" s="127" t="str">
        <f>IF(Table1[[#This Row],[SAMPLE ID]]="","",CONCATENATE('Sample information'!$B$16,"_",Table1[[#This Row],[PLATE]],"_org_",Table1[[#This Row],[DATE SAMPLE DELIVERY]]))</f>
        <v/>
      </c>
      <c r="S484" s="102" t="str">
        <f>IF(Table1[[#This Row],[DATE SAMPLE DELIVERY]]="","",(CONCATENATE(20,LEFT(Table1[[#This Row],[DATE SAMPLE DELIVERY]],2),"-",MID(Table1[[#This Row],[DATE SAMPLE DELIVERY]],3,2),"-",RIGHT(Table1[[#This Row],[DATE SAMPLE DELIVERY]],2))))</f>
        <v/>
      </c>
      <c r="T484" s="106" t="s">
        <v>206</v>
      </c>
      <c r="U484" s="127"/>
      <c r="V484" s="100"/>
      <c r="W484" s="127"/>
      <c r="X484" s="127"/>
      <c r="Y484" s="127"/>
      <c r="Z484" s="100"/>
      <c r="AA484" s="101"/>
      <c r="AB484" s="127"/>
      <c r="AC484" s="130"/>
      <c r="AD484" s="100"/>
      <c r="AE484" s="127"/>
      <c r="AF484" s="127"/>
      <c r="AG484" s="127"/>
      <c r="AH484" s="127"/>
      <c r="AI484" s="6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row>
    <row r="485" spans="1:60" s="106" customFormat="1" ht="15">
      <c r="A485" s="59" t="str">
        <f>IF(Table1[[#This Row],[SAMPLE ID]]="","",CONCATENATE('Sample information'!B$16," #",RIGHT(Table1[[#This Row],[PLATE]],LEN(Table1[[#This Row],[PLATE]])-2)," ",Table1[[#This Row],[DATE SAMPLE DELIVERY]]))</f>
        <v/>
      </c>
      <c r="B485" s="59" t="str">
        <f>IF(Table1[[#This Row],[SAMPLE ID]]="","",CONCATENATE('Sample information'!B$16,"-",Table1[[#This Row],[SAMPLE ID]]))</f>
        <v/>
      </c>
      <c r="C485" s="29" t="s">
        <v>130</v>
      </c>
      <c r="D485" s="106" t="s">
        <v>150</v>
      </c>
      <c r="E485" s="28"/>
      <c r="F485" s="28"/>
      <c r="G485" s="28"/>
      <c r="H485" s="19"/>
      <c r="I485" s="28"/>
      <c r="J485" s="28"/>
      <c r="K485" s="17">
        <v>0</v>
      </c>
      <c r="L485" s="17">
        <v>0</v>
      </c>
      <c r="M485" s="127"/>
      <c r="N485" s="127" t="str">
        <f>IF(Table1[[#This Row],[SAMPLE ID]]="","",Table1[[#This Row],[VOLUME]])</f>
        <v/>
      </c>
      <c r="O485" s="127" t="str">
        <f>IF(Table1[[#This Row],[SAMPLE ID]]="","",Table1[[#This Row],[CONCENTRATION]]*Table1[[#This Row],[VOLUME]])</f>
        <v/>
      </c>
      <c r="P485" s="127" t="s">
        <v>382</v>
      </c>
      <c r="Q485" s="128" t="s">
        <v>22</v>
      </c>
      <c r="R485" s="127" t="str">
        <f>IF(Table1[[#This Row],[SAMPLE ID]]="","",CONCATENATE('Sample information'!$B$16,"_",Table1[[#This Row],[PLATE]],"_org_",Table1[[#This Row],[DATE SAMPLE DELIVERY]]))</f>
        <v/>
      </c>
      <c r="S485" s="102" t="str">
        <f>IF(Table1[[#This Row],[DATE SAMPLE DELIVERY]]="","",(CONCATENATE(20,LEFT(Table1[[#This Row],[DATE SAMPLE DELIVERY]],2),"-",MID(Table1[[#This Row],[DATE SAMPLE DELIVERY]],3,2),"-",RIGHT(Table1[[#This Row],[DATE SAMPLE DELIVERY]],2))))</f>
        <v/>
      </c>
      <c r="T485" s="106" t="s">
        <v>206</v>
      </c>
      <c r="U485" s="127"/>
      <c r="V485" s="100"/>
      <c r="W485" s="127"/>
      <c r="X485" s="127"/>
      <c r="Y485" s="127"/>
      <c r="Z485" s="100"/>
      <c r="AA485" s="101"/>
      <c r="AB485" s="127"/>
      <c r="AC485" s="130"/>
      <c r="AD485" s="100"/>
      <c r="AE485" s="127"/>
      <c r="AF485" s="127"/>
      <c r="AG485" s="127"/>
      <c r="AH485" s="127"/>
      <c r="AI485" s="6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row>
    <row r="486" spans="1:60" s="106" customFormat="1" ht="15">
      <c r="A486" s="59" t="str">
        <f>IF(Table1[[#This Row],[SAMPLE ID]]="","",CONCATENATE('Sample information'!B$16," #",RIGHT(Table1[[#This Row],[PLATE]],LEN(Table1[[#This Row],[PLATE]])-2)," ",Table1[[#This Row],[DATE SAMPLE DELIVERY]]))</f>
        <v/>
      </c>
      <c r="B486" s="59" t="str">
        <f>IF(Table1[[#This Row],[SAMPLE ID]]="","",CONCATENATE('Sample information'!B$16,"-",Table1[[#This Row],[SAMPLE ID]]))</f>
        <v/>
      </c>
      <c r="C486" s="29" t="s">
        <v>131</v>
      </c>
      <c r="D486" s="106" t="s">
        <v>150</v>
      </c>
      <c r="E486" s="28"/>
      <c r="F486" s="28"/>
      <c r="G486" s="28"/>
      <c r="H486" s="19"/>
      <c r="I486" s="28"/>
      <c r="J486" s="28"/>
      <c r="K486" s="17">
        <v>0</v>
      </c>
      <c r="L486" s="17">
        <v>0</v>
      </c>
      <c r="M486" s="127"/>
      <c r="N486" s="127" t="str">
        <f>IF(Table1[[#This Row],[SAMPLE ID]]="","",Table1[[#This Row],[VOLUME]])</f>
        <v/>
      </c>
      <c r="O486" s="127" t="str">
        <f>IF(Table1[[#This Row],[SAMPLE ID]]="","",Table1[[#This Row],[CONCENTRATION]]*Table1[[#This Row],[VOLUME]])</f>
        <v/>
      </c>
      <c r="P486" s="127" t="s">
        <v>382</v>
      </c>
      <c r="Q486" s="128" t="s">
        <v>22</v>
      </c>
      <c r="R486" s="127" t="str">
        <f>IF(Table1[[#This Row],[SAMPLE ID]]="","",CONCATENATE('Sample information'!$B$16,"_",Table1[[#This Row],[PLATE]],"_org_",Table1[[#This Row],[DATE SAMPLE DELIVERY]]))</f>
        <v/>
      </c>
      <c r="S486" s="102" t="str">
        <f>IF(Table1[[#This Row],[DATE SAMPLE DELIVERY]]="","",(CONCATENATE(20,LEFT(Table1[[#This Row],[DATE SAMPLE DELIVERY]],2),"-",MID(Table1[[#This Row],[DATE SAMPLE DELIVERY]],3,2),"-",RIGHT(Table1[[#This Row],[DATE SAMPLE DELIVERY]],2))))</f>
        <v/>
      </c>
      <c r="T486" s="106" t="s">
        <v>206</v>
      </c>
      <c r="U486" s="127"/>
      <c r="V486" s="100"/>
      <c r="W486" s="127"/>
      <c r="X486" s="127"/>
      <c r="Y486" s="127"/>
      <c r="Z486" s="100"/>
      <c r="AA486" s="101"/>
      <c r="AB486" s="127"/>
      <c r="AC486" s="130"/>
      <c r="AD486" s="100"/>
      <c r="AE486" s="127"/>
      <c r="AF486" s="127"/>
      <c r="AG486" s="127"/>
      <c r="AH486" s="127"/>
      <c r="AI486" s="6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row>
    <row r="487" spans="1:60" s="106" customFormat="1" ht="15">
      <c r="A487" s="59" t="str">
        <f>IF(Table1[[#This Row],[SAMPLE ID]]="","",CONCATENATE('Sample information'!B$16," #",RIGHT(Table1[[#This Row],[PLATE]],LEN(Table1[[#This Row],[PLATE]])-2)," ",Table1[[#This Row],[DATE SAMPLE DELIVERY]]))</f>
        <v/>
      </c>
      <c r="B487" s="59" t="str">
        <f>IF(Table1[[#This Row],[SAMPLE ID]]="","",CONCATENATE('Sample information'!B$16,"-",Table1[[#This Row],[SAMPLE ID]]))</f>
        <v/>
      </c>
      <c r="C487" s="29" t="s">
        <v>132</v>
      </c>
      <c r="D487" s="106" t="s">
        <v>150</v>
      </c>
      <c r="E487" s="28"/>
      <c r="F487" s="28"/>
      <c r="G487" s="28"/>
      <c r="H487" s="19"/>
      <c r="I487" s="28"/>
      <c r="J487" s="28"/>
      <c r="K487" s="17">
        <v>0</v>
      </c>
      <c r="L487" s="17">
        <v>0</v>
      </c>
      <c r="M487" s="127"/>
      <c r="N487" s="127" t="str">
        <f>IF(Table1[[#This Row],[SAMPLE ID]]="","",Table1[[#This Row],[VOLUME]])</f>
        <v/>
      </c>
      <c r="O487" s="127" t="str">
        <f>IF(Table1[[#This Row],[SAMPLE ID]]="","",Table1[[#This Row],[CONCENTRATION]]*Table1[[#This Row],[VOLUME]])</f>
        <v/>
      </c>
      <c r="P487" s="127" t="s">
        <v>382</v>
      </c>
      <c r="Q487" s="128" t="s">
        <v>22</v>
      </c>
      <c r="R487" s="127" t="str">
        <f>IF(Table1[[#This Row],[SAMPLE ID]]="","",CONCATENATE('Sample information'!$B$16,"_",Table1[[#This Row],[PLATE]],"_org_",Table1[[#This Row],[DATE SAMPLE DELIVERY]]))</f>
        <v/>
      </c>
      <c r="S487" s="102" t="str">
        <f>IF(Table1[[#This Row],[DATE SAMPLE DELIVERY]]="","",(CONCATENATE(20,LEFT(Table1[[#This Row],[DATE SAMPLE DELIVERY]],2),"-",MID(Table1[[#This Row],[DATE SAMPLE DELIVERY]],3,2),"-",RIGHT(Table1[[#This Row],[DATE SAMPLE DELIVERY]],2))))</f>
        <v/>
      </c>
      <c r="T487" s="106" t="s">
        <v>206</v>
      </c>
      <c r="U487" s="127"/>
      <c r="V487" s="100"/>
      <c r="W487" s="127"/>
      <c r="X487" s="127"/>
      <c r="Y487" s="127"/>
      <c r="Z487" s="100"/>
      <c r="AA487" s="101"/>
      <c r="AB487" s="127"/>
      <c r="AC487" s="130"/>
      <c r="AD487" s="100"/>
      <c r="AE487" s="127"/>
      <c r="AF487" s="127"/>
      <c r="AG487" s="127"/>
      <c r="AH487" s="127"/>
      <c r="AI487" s="6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row>
    <row r="488" spans="1:60" s="106" customFormat="1" ht="15">
      <c r="A488" s="59" t="str">
        <f>IF(Table1[[#This Row],[SAMPLE ID]]="","",CONCATENATE('Sample information'!B$16," #",RIGHT(Table1[[#This Row],[PLATE]],LEN(Table1[[#This Row],[PLATE]])-2)," ",Table1[[#This Row],[DATE SAMPLE DELIVERY]]))</f>
        <v/>
      </c>
      <c r="B488" s="59" t="str">
        <f>IF(Table1[[#This Row],[SAMPLE ID]]="","",CONCATENATE('Sample information'!B$16,"-",Table1[[#This Row],[SAMPLE ID]]))</f>
        <v/>
      </c>
      <c r="C488" s="29" t="s">
        <v>133</v>
      </c>
      <c r="D488" s="106" t="s">
        <v>150</v>
      </c>
      <c r="E488" s="28"/>
      <c r="F488" s="28"/>
      <c r="G488" s="28"/>
      <c r="H488" s="19"/>
      <c r="I488" s="28"/>
      <c r="J488" s="28"/>
      <c r="K488" s="17">
        <v>0</v>
      </c>
      <c r="L488" s="17">
        <v>0</v>
      </c>
      <c r="M488" s="127"/>
      <c r="N488" s="127" t="str">
        <f>IF(Table1[[#This Row],[SAMPLE ID]]="","",Table1[[#This Row],[VOLUME]])</f>
        <v/>
      </c>
      <c r="O488" s="127" t="str">
        <f>IF(Table1[[#This Row],[SAMPLE ID]]="","",Table1[[#This Row],[CONCENTRATION]]*Table1[[#This Row],[VOLUME]])</f>
        <v/>
      </c>
      <c r="P488" s="127" t="s">
        <v>382</v>
      </c>
      <c r="Q488" s="128" t="s">
        <v>22</v>
      </c>
      <c r="R488" s="127" t="str">
        <f>IF(Table1[[#This Row],[SAMPLE ID]]="","",CONCATENATE('Sample information'!$B$16,"_",Table1[[#This Row],[PLATE]],"_org_",Table1[[#This Row],[DATE SAMPLE DELIVERY]]))</f>
        <v/>
      </c>
      <c r="S488" s="102" t="str">
        <f>IF(Table1[[#This Row],[DATE SAMPLE DELIVERY]]="","",(CONCATENATE(20,LEFT(Table1[[#This Row],[DATE SAMPLE DELIVERY]],2),"-",MID(Table1[[#This Row],[DATE SAMPLE DELIVERY]],3,2),"-",RIGHT(Table1[[#This Row],[DATE SAMPLE DELIVERY]],2))))</f>
        <v/>
      </c>
      <c r="T488" s="106" t="s">
        <v>206</v>
      </c>
      <c r="U488" s="127"/>
      <c r="V488" s="100"/>
      <c r="W488" s="127"/>
      <c r="X488" s="127"/>
      <c r="Y488" s="127"/>
      <c r="Z488" s="100"/>
      <c r="AA488" s="101"/>
      <c r="AB488" s="127"/>
      <c r="AC488" s="130"/>
      <c r="AD488" s="100"/>
      <c r="AE488" s="127"/>
      <c r="AF488" s="127"/>
      <c r="AG488" s="127"/>
      <c r="AH488" s="127"/>
      <c r="AI488" s="6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row>
    <row r="489" spans="1:60" s="106" customFormat="1" ht="15">
      <c r="A489" s="59" t="str">
        <f>IF(Table1[[#This Row],[SAMPLE ID]]="","",CONCATENATE('Sample information'!B$16," #",RIGHT(Table1[[#This Row],[PLATE]],LEN(Table1[[#This Row],[PLATE]])-2)," ",Table1[[#This Row],[DATE SAMPLE DELIVERY]]))</f>
        <v/>
      </c>
      <c r="B489" s="59" t="str">
        <f>IF(Table1[[#This Row],[SAMPLE ID]]="","",CONCATENATE('Sample information'!B$16,"-",Table1[[#This Row],[SAMPLE ID]]))</f>
        <v/>
      </c>
      <c r="C489" s="29" t="s">
        <v>38</v>
      </c>
      <c r="D489" s="106" t="s">
        <v>150</v>
      </c>
      <c r="E489" s="28"/>
      <c r="F489" s="28"/>
      <c r="G489" s="28"/>
      <c r="H489" s="19"/>
      <c r="I489" s="28"/>
      <c r="J489" s="28"/>
      <c r="K489" s="17">
        <v>0</v>
      </c>
      <c r="L489" s="17">
        <v>0</v>
      </c>
      <c r="M489" s="127"/>
      <c r="N489" s="127" t="str">
        <f>IF(Table1[[#This Row],[SAMPLE ID]]="","",Table1[[#This Row],[VOLUME]])</f>
        <v/>
      </c>
      <c r="O489" s="127" t="str">
        <f>IF(Table1[[#This Row],[SAMPLE ID]]="","",Table1[[#This Row],[CONCENTRATION]]*Table1[[#This Row],[VOLUME]])</f>
        <v/>
      </c>
      <c r="P489" s="127" t="s">
        <v>383</v>
      </c>
      <c r="Q489" s="128" t="s">
        <v>22</v>
      </c>
      <c r="R489" s="127" t="str">
        <f>IF(Table1[[#This Row],[SAMPLE ID]]="","",CONCATENATE('Sample information'!$B$16,"_",Table1[[#This Row],[PLATE]],"_org_",Table1[[#This Row],[DATE SAMPLE DELIVERY]]))</f>
        <v/>
      </c>
      <c r="S489" s="102" t="str">
        <f>IF(Table1[[#This Row],[DATE SAMPLE DELIVERY]]="","",(CONCATENATE(20,LEFT(Table1[[#This Row],[DATE SAMPLE DELIVERY]],2),"-",MID(Table1[[#This Row],[DATE SAMPLE DELIVERY]],3,2),"-",RIGHT(Table1[[#This Row],[DATE SAMPLE DELIVERY]],2))))</f>
        <v/>
      </c>
      <c r="T489" s="106" t="s">
        <v>206</v>
      </c>
      <c r="U489" s="127"/>
      <c r="V489" s="100"/>
      <c r="W489" s="127"/>
      <c r="X489" s="127"/>
      <c r="Y489" s="127"/>
      <c r="Z489" s="100"/>
      <c r="AA489" s="101"/>
      <c r="AB489" s="127"/>
      <c r="AC489" s="130"/>
      <c r="AD489" s="100"/>
      <c r="AE489" s="127"/>
      <c r="AF489" s="127"/>
      <c r="AG489" s="127"/>
      <c r="AH489" s="127"/>
      <c r="AI489" s="6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row>
    <row r="490" spans="1:60" s="106" customFormat="1" ht="15">
      <c r="A490" s="59" t="str">
        <f>IF(Table1[[#This Row],[SAMPLE ID]]="","",CONCATENATE('Sample information'!B$16," #",RIGHT(Table1[[#This Row],[PLATE]],LEN(Table1[[#This Row],[PLATE]])-2)," ",Table1[[#This Row],[DATE SAMPLE DELIVERY]]))</f>
        <v/>
      </c>
      <c r="B490" s="59" t="str">
        <f>IF(Table1[[#This Row],[SAMPLE ID]]="","",CONCATENATE('Sample information'!B$16,"-",Table1[[#This Row],[SAMPLE ID]]))</f>
        <v/>
      </c>
      <c r="C490" s="29" t="s">
        <v>39</v>
      </c>
      <c r="D490" s="106" t="s">
        <v>150</v>
      </c>
      <c r="E490" s="28"/>
      <c r="F490" s="28"/>
      <c r="G490" s="28"/>
      <c r="H490" s="19"/>
      <c r="I490" s="28"/>
      <c r="J490" s="28"/>
      <c r="K490" s="17">
        <v>0</v>
      </c>
      <c r="L490" s="17">
        <v>0</v>
      </c>
      <c r="M490" s="127"/>
      <c r="N490" s="127" t="str">
        <f>IF(Table1[[#This Row],[SAMPLE ID]]="","",Table1[[#This Row],[VOLUME]])</f>
        <v/>
      </c>
      <c r="O490" s="127" t="str">
        <f>IF(Table1[[#This Row],[SAMPLE ID]]="","",Table1[[#This Row],[CONCENTRATION]]*Table1[[#This Row],[VOLUME]])</f>
        <v/>
      </c>
      <c r="P490" s="127" t="s">
        <v>383</v>
      </c>
      <c r="Q490" s="128" t="s">
        <v>22</v>
      </c>
      <c r="R490" s="127" t="str">
        <f>IF(Table1[[#This Row],[SAMPLE ID]]="","",CONCATENATE('Sample information'!$B$16,"_",Table1[[#This Row],[PLATE]],"_org_",Table1[[#This Row],[DATE SAMPLE DELIVERY]]))</f>
        <v/>
      </c>
      <c r="S490" s="102" t="str">
        <f>IF(Table1[[#This Row],[DATE SAMPLE DELIVERY]]="","",(CONCATENATE(20,LEFT(Table1[[#This Row],[DATE SAMPLE DELIVERY]],2),"-",MID(Table1[[#This Row],[DATE SAMPLE DELIVERY]],3,2),"-",RIGHT(Table1[[#This Row],[DATE SAMPLE DELIVERY]],2))))</f>
        <v/>
      </c>
      <c r="T490" s="106" t="s">
        <v>206</v>
      </c>
      <c r="U490" s="127"/>
      <c r="V490" s="100"/>
      <c r="W490" s="127"/>
      <c r="X490" s="127"/>
      <c r="Y490" s="127"/>
      <c r="Z490" s="100"/>
      <c r="AA490" s="101"/>
      <c r="AB490" s="127"/>
      <c r="AC490" s="130"/>
      <c r="AD490" s="100"/>
      <c r="AE490" s="127"/>
      <c r="AF490" s="127"/>
      <c r="AG490" s="127"/>
      <c r="AH490" s="127"/>
      <c r="AI490" s="6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row>
    <row r="491" spans="1:60" s="106" customFormat="1" ht="15">
      <c r="A491" s="59" t="str">
        <f>IF(Table1[[#This Row],[SAMPLE ID]]="","",CONCATENATE('Sample information'!B$16," #",RIGHT(Table1[[#This Row],[PLATE]],LEN(Table1[[#This Row],[PLATE]])-2)," ",Table1[[#This Row],[DATE SAMPLE DELIVERY]]))</f>
        <v/>
      </c>
      <c r="B491" s="59" t="str">
        <f>IF(Table1[[#This Row],[SAMPLE ID]]="","",CONCATENATE('Sample information'!B$16,"-",Table1[[#This Row],[SAMPLE ID]]))</f>
        <v/>
      </c>
      <c r="C491" s="29" t="s">
        <v>40</v>
      </c>
      <c r="D491" s="106" t="s">
        <v>150</v>
      </c>
      <c r="E491" s="28"/>
      <c r="F491" s="28"/>
      <c r="G491" s="28"/>
      <c r="H491" s="19"/>
      <c r="I491" s="28"/>
      <c r="J491" s="28"/>
      <c r="K491" s="17">
        <v>0</v>
      </c>
      <c r="L491" s="17">
        <v>0</v>
      </c>
      <c r="M491" s="127"/>
      <c r="N491" s="127" t="str">
        <f>IF(Table1[[#This Row],[SAMPLE ID]]="","",Table1[[#This Row],[VOLUME]])</f>
        <v/>
      </c>
      <c r="O491" s="127" t="str">
        <f>IF(Table1[[#This Row],[SAMPLE ID]]="","",Table1[[#This Row],[CONCENTRATION]]*Table1[[#This Row],[VOLUME]])</f>
        <v/>
      </c>
      <c r="P491" s="127" t="s">
        <v>383</v>
      </c>
      <c r="Q491" s="128" t="s">
        <v>22</v>
      </c>
      <c r="R491" s="127" t="str">
        <f>IF(Table1[[#This Row],[SAMPLE ID]]="","",CONCATENATE('Sample information'!$B$16,"_",Table1[[#This Row],[PLATE]],"_org_",Table1[[#This Row],[DATE SAMPLE DELIVERY]]))</f>
        <v/>
      </c>
      <c r="S491" s="102" t="str">
        <f>IF(Table1[[#This Row],[DATE SAMPLE DELIVERY]]="","",(CONCATENATE(20,LEFT(Table1[[#This Row],[DATE SAMPLE DELIVERY]],2),"-",MID(Table1[[#This Row],[DATE SAMPLE DELIVERY]],3,2),"-",RIGHT(Table1[[#This Row],[DATE SAMPLE DELIVERY]],2))))</f>
        <v/>
      </c>
      <c r="T491" s="106" t="s">
        <v>206</v>
      </c>
      <c r="U491" s="127"/>
      <c r="V491" s="100"/>
      <c r="W491" s="127"/>
      <c r="X491" s="127"/>
      <c r="Y491" s="127"/>
      <c r="Z491" s="100"/>
      <c r="AA491" s="101"/>
      <c r="AB491" s="127"/>
      <c r="AC491" s="130"/>
      <c r="AD491" s="100"/>
      <c r="AE491" s="127"/>
      <c r="AF491" s="127"/>
      <c r="AG491" s="127"/>
      <c r="AH491" s="127"/>
      <c r="AI491" s="6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row>
    <row r="492" spans="1:60" s="106" customFormat="1" ht="15">
      <c r="A492" s="59" t="str">
        <f>IF(Table1[[#This Row],[SAMPLE ID]]="","",CONCATENATE('Sample information'!B$16," #",RIGHT(Table1[[#This Row],[PLATE]],LEN(Table1[[#This Row],[PLATE]])-2)," ",Table1[[#This Row],[DATE SAMPLE DELIVERY]]))</f>
        <v/>
      </c>
      <c r="B492" s="59" t="str">
        <f>IF(Table1[[#This Row],[SAMPLE ID]]="","",CONCATENATE('Sample information'!B$16,"-",Table1[[#This Row],[SAMPLE ID]]))</f>
        <v/>
      </c>
      <c r="C492" s="29" t="s">
        <v>41</v>
      </c>
      <c r="D492" s="106" t="s">
        <v>150</v>
      </c>
      <c r="E492" s="28"/>
      <c r="F492" s="28"/>
      <c r="G492" s="28"/>
      <c r="H492" s="19"/>
      <c r="I492" s="28"/>
      <c r="J492" s="28"/>
      <c r="K492" s="17">
        <v>0</v>
      </c>
      <c r="L492" s="17">
        <v>0</v>
      </c>
      <c r="M492" s="127"/>
      <c r="N492" s="127" t="str">
        <f>IF(Table1[[#This Row],[SAMPLE ID]]="","",Table1[[#This Row],[VOLUME]])</f>
        <v/>
      </c>
      <c r="O492" s="127" t="str">
        <f>IF(Table1[[#This Row],[SAMPLE ID]]="","",Table1[[#This Row],[CONCENTRATION]]*Table1[[#This Row],[VOLUME]])</f>
        <v/>
      </c>
      <c r="P492" s="127" t="s">
        <v>383</v>
      </c>
      <c r="Q492" s="128" t="s">
        <v>22</v>
      </c>
      <c r="R492" s="127" t="str">
        <f>IF(Table1[[#This Row],[SAMPLE ID]]="","",CONCATENATE('Sample information'!$B$16,"_",Table1[[#This Row],[PLATE]],"_org_",Table1[[#This Row],[DATE SAMPLE DELIVERY]]))</f>
        <v/>
      </c>
      <c r="S492" s="102" t="str">
        <f>IF(Table1[[#This Row],[DATE SAMPLE DELIVERY]]="","",(CONCATENATE(20,LEFT(Table1[[#This Row],[DATE SAMPLE DELIVERY]],2),"-",MID(Table1[[#This Row],[DATE SAMPLE DELIVERY]],3,2),"-",RIGHT(Table1[[#This Row],[DATE SAMPLE DELIVERY]],2))))</f>
        <v/>
      </c>
      <c r="T492" s="106" t="s">
        <v>206</v>
      </c>
      <c r="U492" s="127"/>
      <c r="V492" s="100"/>
      <c r="W492" s="127"/>
      <c r="X492" s="127"/>
      <c r="Y492" s="127"/>
      <c r="Z492" s="100"/>
      <c r="AA492" s="101"/>
      <c r="AB492" s="127"/>
      <c r="AC492" s="130"/>
      <c r="AD492" s="100"/>
      <c r="AE492" s="127"/>
      <c r="AF492" s="127"/>
      <c r="AG492" s="127"/>
      <c r="AH492" s="127"/>
      <c r="AI492" s="6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row>
    <row r="493" spans="1:60" s="106" customFormat="1" ht="15">
      <c r="A493" s="59" t="str">
        <f>IF(Table1[[#This Row],[SAMPLE ID]]="","",CONCATENATE('Sample information'!B$16," #",RIGHT(Table1[[#This Row],[PLATE]],LEN(Table1[[#This Row],[PLATE]])-2)," ",Table1[[#This Row],[DATE SAMPLE DELIVERY]]))</f>
        <v/>
      </c>
      <c r="B493" s="59" t="str">
        <f>IF(Table1[[#This Row],[SAMPLE ID]]="","",CONCATENATE('Sample information'!B$16,"-",Table1[[#This Row],[SAMPLE ID]]))</f>
        <v/>
      </c>
      <c r="C493" s="29" t="s">
        <v>42</v>
      </c>
      <c r="D493" s="106" t="s">
        <v>150</v>
      </c>
      <c r="E493" s="28"/>
      <c r="F493" s="28"/>
      <c r="G493" s="28"/>
      <c r="H493" s="19"/>
      <c r="I493" s="28"/>
      <c r="J493" s="28"/>
      <c r="K493" s="17">
        <v>0</v>
      </c>
      <c r="L493" s="17">
        <v>0</v>
      </c>
      <c r="M493" s="127"/>
      <c r="N493" s="127" t="str">
        <f>IF(Table1[[#This Row],[SAMPLE ID]]="","",Table1[[#This Row],[VOLUME]])</f>
        <v/>
      </c>
      <c r="O493" s="127" t="str">
        <f>IF(Table1[[#This Row],[SAMPLE ID]]="","",Table1[[#This Row],[CONCENTRATION]]*Table1[[#This Row],[VOLUME]])</f>
        <v/>
      </c>
      <c r="P493" s="127" t="s">
        <v>383</v>
      </c>
      <c r="Q493" s="128" t="s">
        <v>22</v>
      </c>
      <c r="R493" s="127" t="str">
        <f>IF(Table1[[#This Row],[SAMPLE ID]]="","",CONCATENATE('Sample information'!$B$16,"_",Table1[[#This Row],[PLATE]],"_org_",Table1[[#This Row],[DATE SAMPLE DELIVERY]]))</f>
        <v/>
      </c>
      <c r="S493" s="102" t="str">
        <f>IF(Table1[[#This Row],[DATE SAMPLE DELIVERY]]="","",(CONCATENATE(20,LEFT(Table1[[#This Row],[DATE SAMPLE DELIVERY]],2),"-",MID(Table1[[#This Row],[DATE SAMPLE DELIVERY]],3,2),"-",RIGHT(Table1[[#This Row],[DATE SAMPLE DELIVERY]],2))))</f>
        <v/>
      </c>
      <c r="T493" s="106" t="s">
        <v>206</v>
      </c>
      <c r="U493" s="127"/>
      <c r="V493" s="100"/>
      <c r="W493" s="127"/>
      <c r="X493" s="127"/>
      <c r="Y493" s="127"/>
      <c r="Z493" s="100"/>
      <c r="AA493" s="101"/>
      <c r="AB493" s="127"/>
      <c r="AC493" s="130"/>
      <c r="AD493" s="100"/>
      <c r="AE493" s="127"/>
      <c r="AF493" s="127"/>
      <c r="AG493" s="127"/>
      <c r="AH493" s="127"/>
      <c r="AI493" s="6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row>
    <row r="494" spans="1:60" s="106" customFormat="1" ht="15">
      <c r="A494" s="59" t="str">
        <f>IF(Table1[[#This Row],[SAMPLE ID]]="","",CONCATENATE('Sample information'!B$16," #",RIGHT(Table1[[#This Row],[PLATE]],LEN(Table1[[#This Row],[PLATE]])-2)," ",Table1[[#This Row],[DATE SAMPLE DELIVERY]]))</f>
        <v/>
      </c>
      <c r="B494" s="59" t="str">
        <f>IF(Table1[[#This Row],[SAMPLE ID]]="","",CONCATENATE('Sample information'!B$16,"-",Table1[[#This Row],[SAMPLE ID]]))</f>
        <v/>
      </c>
      <c r="C494" s="29" t="s">
        <v>43</v>
      </c>
      <c r="D494" s="106" t="s">
        <v>150</v>
      </c>
      <c r="E494" s="28"/>
      <c r="F494" s="28"/>
      <c r="G494" s="28"/>
      <c r="H494" s="19"/>
      <c r="I494" s="28"/>
      <c r="J494" s="28"/>
      <c r="K494" s="17">
        <v>0</v>
      </c>
      <c r="L494" s="17">
        <v>0</v>
      </c>
      <c r="M494" s="127"/>
      <c r="N494" s="127" t="str">
        <f>IF(Table1[[#This Row],[SAMPLE ID]]="","",Table1[[#This Row],[VOLUME]])</f>
        <v/>
      </c>
      <c r="O494" s="127" t="str">
        <f>IF(Table1[[#This Row],[SAMPLE ID]]="","",Table1[[#This Row],[CONCENTRATION]]*Table1[[#This Row],[VOLUME]])</f>
        <v/>
      </c>
      <c r="P494" s="127" t="s">
        <v>383</v>
      </c>
      <c r="Q494" s="128" t="s">
        <v>22</v>
      </c>
      <c r="R494" s="127" t="str">
        <f>IF(Table1[[#This Row],[SAMPLE ID]]="","",CONCATENATE('Sample information'!$B$16,"_",Table1[[#This Row],[PLATE]],"_org_",Table1[[#This Row],[DATE SAMPLE DELIVERY]]))</f>
        <v/>
      </c>
      <c r="S494" s="102" t="str">
        <f>IF(Table1[[#This Row],[DATE SAMPLE DELIVERY]]="","",(CONCATENATE(20,LEFT(Table1[[#This Row],[DATE SAMPLE DELIVERY]],2),"-",MID(Table1[[#This Row],[DATE SAMPLE DELIVERY]],3,2),"-",RIGHT(Table1[[#This Row],[DATE SAMPLE DELIVERY]],2))))</f>
        <v/>
      </c>
      <c r="T494" s="106" t="s">
        <v>206</v>
      </c>
      <c r="U494" s="127"/>
      <c r="V494" s="100"/>
      <c r="W494" s="127"/>
      <c r="X494" s="127"/>
      <c r="Y494" s="127"/>
      <c r="Z494" s="100"/>
      <c r="AA494" s="101"/>
      <c r="AB494" s="127"/>
      <c r="AC494" s="130"/>
      <c r="AD494" s="100"/>
      <c r="AE494" s="127"/>
      <c r="AF494" s="127"/>
      <c r="AG494" s="127"/>
      <c r="AH494" s="127"/>
      <c r="AI494" s="6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row>
    <row r="495" spans="1:60" s="106" customFormat="1" ht="15">
      <c r="A495" s="59" t="str">
        <f>IF(Table1[[#This Row],[SAMPLE ID]]="","",CONCATENATE('Sample information'!B$16," #",RIGHT(Table1[[#This Row],[PLATE]],LEN(Table1[[#This Row],[PLATE]])-2)," ",Table1[[#This Row],[DATE SAMPLE DELIVERY]]))</f>
        <v/>
      </c>
      <c r="B495" s="59" t="str">
        <f>IF(Table1[[#This Row],[SAMPLE ID]]="","",CONCATENATE('Sample information'!B$16,"-",Table1[[#This Row],[SAMPLE ID]]))</f>
        <v/>
      </c>
      <c r="C495" s="29" t="s">
        <v>44</v>
      </c>
      <c r="D495" s="106" t="s">
        <v>150</v>
      </c>
      <c r="E495" s="28"/>
      <c r="F495" s="28"/>
      <c r="G495" s="28"/>
      <c r="H495" s="19"/>
      <c r="I495" s="28"/>
      <c r="J495" s="28"/>
      <c r="K495" s="17">
        <v>0</v>
      </c>
      <c r="L495" s="17">
        <v>0</v>
      </c>
      <c r="M495" s="127"/>
      <c r="N495" s="127" t="str">
        <f>IF(Table1[[#This Row],[SAMPLE ID]]="","",Table1[[#This Row],[VOLUME]])</f>
        <v/>
      </c>
      <c r="O495" s="127" t="str">
        <f>IF(Table1[[#This Row],[SAMPLE ID]]="","",Table1[[#This Row],[CONCENTRATION]]*Table1[[#This Row],[VOLUME]])</f>
        <v/>
      </c>
      <c r="P495" s="127" t="s">
        <v>383</v>
      </c>
      <c r="Q495" s="128" t="s">
        <v>22</v>
      </c>
      <c r="R495" s="127" t="str">
        <f>IF(Table1[[#This Row],[SAMPLE ID]]="","",CONCATENATE('Sample information'!$B$16,"_",Table1[[#This Row],[PLATE]],"_org_",Table1[[#This Row],[DATE SAMPLE DELIVERY]]))</f>
        <v/>
      </c>
      <c r="S495" s="102" t="str">
        <f>IF(Table1[[#This Row],[DATE SAMPLE DELIVERY]]="","",(CONCATENATE(20,LEFT(Table1[[#This Row],[DATE SAMPLE DELIVERY]],2),"-",MID(Table1[[#This Row],[DATE SAMPLE DELIVERY]],3,2),"-",RIGHT(Table1[[#This Row],[DATE SAMPLE DELIVERY]],2))))</f>
        <v/>
      </c>
      <c r="T495" s="106" t="s">
        <v>206</v>
      </c>
      <c r="U495" s="127"/>
      <c r="V495" s="100"/>
      <c r="W495" s="127"/>
      <c r="X495" s="127"/>
      <c r="Y495" s="127"/>
      <c r="Z495" s="100"/>
      <c r="AA495" s="101"/>
      <c r="AB495" s="127"/>
      <c r="AC495" s="130"/>
      <c r="AD495" s="100"/>
      <c r="AE495" s="127"/>
      <c r="AF495" s="127"/>
      <c r="AG495" s="127"/>
      <c r="AH495" s="127"/>
      <c r="AI495" s="6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row>
    <row r="496" spans="1:60" s="106" customFormat="1" ht="15">
      <c r="A496" s="59" t="str">
        <f>IF(Table1[[#This Row],[SAMPLE ID]]="","",CONCATENATE('Sample information'!B$16," #",RIGHT(Table1[[#This Row],[PLATE]],LEN(Table1[[#This Row],[PLATE]])-2)," ",Table1[[#This Row],[DATE SAMPLE DELIVERY]]))</f>
        <v/>
      </c>
      <c r="B496" s="59" t="str">
        <f>IF(Table1[[#This Row],[SAMPLE ID]]="","",CONCATENATE('Sample information'!B$16,"-",Table1[[#This Row],[SAMPLE ID]]))</f>
        <v/>
      </c>
      <c r="C496" s="29" t="s">
        <v>45</v>
      </c>
      <c r="D496" s="106" t="s">
        <v>150</v>
      </c>
      <c r="E496" s="28"/>
      <c r="F496" s="28"/>
      <c r="G496" s="28"/>
      <c r="H496" s="19"/>
      <c r="I496" s="28"/>
      <c r="J496" s="28"/>
      <c r="K496" s="17">
        <v>0</v>
      </c>
      <c r="L496" s="17">
        <v>0</v>
      </c>
      <c r="M496" s="127"/>
      <c r="N496" s="127" t="str">
        <f>IF(Table1[[#This Row],[SAMPLE ID]]="","",Table1[[#This Row],[VOLUME]])</f>
        <v/>
      </c>
      <c r="O496" s="127" t="str">
        <f>IF(Table1[[#This Row],[SAMPLE ID]]="","",Table1[[#This Row],[CONCENTRATION]]*Table1[[#This Row],[VOLUME]])</f>
        <v/>
      </c>
      <c r="P496" s="127" t="s">
        <v>383</v>
      </c>
      <c r="Q496" s="128" t="s">
        <v>22</v>
      </c>
      <c r="R496" s="127" t="str">
        <f>IF(Table1[[#This Row],[SAMPLE ID]]="","",CONCATENATE('Sample information'!$B$16,"_",Table1[[#This Row],[PLATE]],"_org_",Table1[[#This Row],[DATE SAMPLE DELIVERY]]))</f>
        <v/>
      </c>
      <c r="S496" s="102" t="str">
        <f>IF(Table1[[#This Row],[DATE SAMPLE DELIVERY]]="","",(CONCATENATE(20,LEFT(Table1[[#This Row],[DATE SAMPLE DELIVERY]],2),"-",MID(Table1[[#This Row],[DATE SAMPLE DELIVERY]],3,2),"-",RIGHT(Table1[[#This Row],[DATE SAMPLE DELIVERY]],2))))</f>
        <v/>
      </c>
      <c r="T496" s="106" t="s">
        <v>206</v>
      </c>
      <c r="U496" s="127"/>
      <c r="V496" s="100"/>
      <c r="W496" s="127"/>
      <c r="X496" s="127"/>
      <c r="Y496" s="127"/>
      <c r="Z496" s="100"/>
      <c r="AA496" s="101"/>
      <c r="AB496" s="127"/>
      <c r="AC496" s="130"/>
      <c r="AD496" s="100"/>
      <c r="AE496" s="127"/>
      <c r="AF496" s="127"/>
      <c r="AG496" s="127"/>
      <c r="AH496" s="127"/>
      <c r="AI496" s="6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row>
    <row r="497" spans="1:60" s="106" customFormat="1" ht="15">
      <c r="A497" s="59" t="str">
        <f>IF(Table1[[#This Row],[SAMPLE ID]]="","",CONCATENATE('Sample information'!B$16," #",RIGHT(Table1[[#This Row],[PLATE]],LEN(Table1[[#This Row],[PLATE]])-2)," ",Table1[[#This Row],[DATE SAMPLE DELIVERY]]))</f>
        <v/>
      </c>
      <c r="B497" s="59" t="str">
        <f>IF(Table1[[#This Row],[SAMPLE ID]]="","",CONCATENATE('Sample information'!B$16,"-",Table1[[#This Row],[SAMPLE ID]]))</f>
        <v/>
      </c>
      <c r="C497" s="29" t="s">
        <v>46</v>
      </c>
      <c r="D497" s="106" t="s">
        <v>150</v>
      </c>
      <c r="E497" s="28"/>
      <c r="F497" s="28"/>
      <c r="G497" s="28"/>
      <c r="H497" s="19"/>
      <c r="I497" s="28"/>
      <c r="J497" s="28"/>
      <c r="K497" s="17">
        <v>0</v>
      </c>
      <c r="L497" s="17">
        <v>0</v>
      </c>
      <c r="M497" s="127"/>
      <c r="N497" s="127" t="str">
        <f>IF(Table1[[#This Row],[SAMPLE ID]]="","",Table1[[#This Row],[VOLUME]])</f>
        <v/>
      </c>
      <c r="O497" s="127" t="str">
        <f>IF(Table1[[#This Row],[SAMPLE ID]]="","",Table1[[#This Row],[CONCENTRATION]]*Table1[[#This Row],[VOLUME]])</f>
        <v/>
      </c>
      <c r="P497" s="127" t="s">
        <v>383</v>
      </c>
      <c r="Q497" s="128" t="s">
        <v>22</v>
      </c>
      <c r="R497" s="127" t="str">
        <f>IF(Table1[[#This Row],[SAMPLE ID]]="","",CONCATENATE('Sample information'!$B$16,"_",Table1[[#This Row],[PLATE]],"_org_",Table1[[#This Row],[DATE SAMPLE DELIVERY]]))</f>
        <v/>
      </c>
      <c r="S497" s="102" t="str">
        <f>IF(Table1[[#This Row],[DATE SAMPLE DELIVERY]]="","",(CONCATENATE(20,LEFT(Table1[[#This Row],[DATE SAMPLE DELIVERY]],2),"-",MID(Table1[[#This Row],[DATE SAMPLE DELIVERY]],3,2),"-",RIGHT(Table1[[#This Row],[DATE SAMPLE DELIVERY]],2))))</f>
        <v/>
      </c>
      <c r="T497" s="106" t="s">
        <v>206</v>
      </c>
      <c r="U497" s="127"/>
      <c r="V497" s="100"/>
      <c r="W497" s="127"/>
      <c r="X497" s="127"/>
      <c r="Y497" s="127"/>
      <c r="Z497" s="100"/>
      <c r="AA497" s="101"/>
      <c r="AB497" s="127"/>
      <c r="AC497" s="130"/>
      <c r="AD497" s="100"/>
      <c r="AE497" s="127"/>
      <c r="AF497" s="127"/>
      <c r="AG497" s="127"/>
      <c r="AH497" s="127"/>
      <c r="AI497" s="6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row>
    <row r="498" spans="1:60" s="106" customFormat="1" ht="15">
      <c r="A498" s="59" t="str">
        <f>IF(Table1[[#This Row],[SAMPLE ID]]="","",CONCATENATE('Sample information'!B$16," #",RIGHT(Table1[[#This Row],[PLATE]],LEN(Table1[[#This Row],[PLATE]])-2)," ",Table1[[#This Row],[DATE SAMPLE DELIVERY]]))</f>
        <v/>
      </c>
      <c r="B498" s="59" t="str">
        <f>IF(Table1[[#This Row],[SAMPLE ID]]="","",CONCATENATE('Sample information'!B$16,"-",Table1[[#This Row],[SAMPLE ID]]))</f>
        <v/>
      </c>
      <c r="C498" s="29" t="s">
        <v>47</v>
      </c>
      <c r="D498" s="106" t="s">
        <v>150</v>
      </c>
      <c r="E498" s="28"/>
      <c r="F498" s="28"/>
      <c r="G498" s="28"/>
      <c r="H498" s="19"/>
      <c r="I498" s="28"/>
      <c r="J498" s="28"/>
      <c r="K498" s="17">
        <v>0</v>
      </c>
      <c r="L498" s="17">
        <v>0</v>
      </c>
      <c r="M498" s="127"/>
      <c r="N498" s="127" t="str">
        <f>IF(Table1[[#This Row],[SAMPLE ID]]="","",Table1[[#This Row],[VOLUME]])</f>
        <v/>
      </c>
      <c r="O498" s="127" t="str">
        <f>IF(Table1[[#This Row],[SAMPLE ID]]="","",Table1[[#This Row],[CONCENTRATION]]*Table1[[#This Row],[VOLUME]])</f>
        <v/>
      </c>
      <c r="P498" s="127" t="s">
        <v>383</v>
      </c>
      <c r="Q498" s="128" t="s">
        <v>22</v>
      </c>
      <c r="R498" s="127" t="str">
        <f>IF(Table1[[#This Row],[SAMPLE ID]]="","",CONCATENATE('Sample information'!$B$16,"_",Table1[[#This Row],[PLATE]],"_org_",Table1[[#This Row],[DATE SAMPLE DELIVERY]]))</f>
        <v/>
      </c>
      <c r="S498" s="102" t="str">
        <f>IF(Table1[[#This Row],[DATE SAMPLE DELIVERY]]="","",(CONCATENATE(20,LEFT(Table1[[#This Row],[DATE SAMPLE DELIVERY]],2),"-",MID(Table1[[#This Row],[DATE SAMPLE DELIVERY]],3,2),"-",RIGHT(Table1[[#This Row],[DATE SAMPLE DELIVERY]],2))))</f>
        <v/>
      </c>
      <c r="T498" s="106" t="s">
        <v>206</v>
      </c>
      <c r="U498" s="127"/>
      <c r="V498" s="100"/>
      <c r="W498" s="127"/>
      <c r="X498" s="127"/>
      <c r="Y498" s="127"/>
      <c r="Z498" s="100"/>
      <c r="AA498" s="101"/>
      <c r="AB498" s="127"/>
      <c r="AC498" s="130"/>
      <c r="AD498" s="100"/>
      <c r="AE498" s="127"/>
      <c r="AF498" s="127"/>
      <c r="AG498" s="127"/>
      <c r="AH498" s="127"/>
      <c r="AI498" s="6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row>
    <row r="499" spans="1:60" s="106" customFormat="1" ht="15">
      <c r="A499" s="59" t="str">
        <f>IF(Table1[[#This Row],[SAMPLE ID]]="","",CONCATENATE('Sample information'!B$16," #",RIGHT(Table1[[#This Row],[PLATE]],LEN(Table1[[#This Row],[PLATE]])-2)," ",Table1[[#This Row],[DATE SAMPLE DELIVERY]]))</f>
        <v/>
      </c>
      <c r="B499" s="59" t="str">
        <f>IF(Table1[[#This Row],[SAMPLE ID]]="","",CONCATENATE('Sample information'!B$16,"-",Table1[[#This Row],[SAMPLE ID]]))</f>
        <v/>
      </c>
      <c r="C499" s="29" t="s">
        <v>48</v>
      </c>
      <c r="D499" s="106" t="s">
        <v>150</v>
      </c>
      <c r="E499" s="28"/>
      <c r="F499" s="28"/>
      <c r="G499" s="28"/>
      <c r="H499" s="19"/>
      <c r="I499" s="28"/>
      <c r="J499" s="28"/>
      <c r="K499" s="17">
        <v>0</v>
      </c>
      <c r="L499" s="17">
        <v>0</v>
      </c>
      <c r="M499" s="127"/>
      <c r="N499" s="127" t="str">
        <f>IF(Table1[[#This Row],[SAMPLE ID]]="","",Table1[[#This Row],[VOLUME]])</f>
        <v/>
      </c>
      <c r="O499" s="127" t="str">
        <f>IF(Table1[[#This Row],[SAMPLE ID]]="","",Table1[[#This Row],[CONCENTRATION]]*Table1[[#This Row],[VOLUME]])</f>
        <v/>
      </c>
      <c r="P499" s="127" t="s">
        <v>383</v>
      </c>
      <c r="Q499" s="128" t="s">
        <v>22</v>
      </c>
      <c r="R499" s="127" t="str">
        <f>IF(Table1[[#This Row],[SAMPLE ID]]="","",CONCATENATE('Sample information'!$B$16,"_",Table1[[#This Row],[PLATE]],"_org_",Table1[[#This Row],[DATE SAMPLE DELIVERY]]))</f>
        <v/>
      </c>
      <c r="S499" s="102" t="str">
        <f>IF(Table1[[#This Row],[DATE SAMPLE DELIVERY]]="","",(CONCATENATE(20,LEFT(Table1[[#This Row],[DATE SAMPLE DELIVERY]],2),"-",MID(Table1[[#This Row],[DATE SAMPLE DELIVERY]],3,2),"-",RIGHT(Table1[[#This Row],[DATE SAMPLE DELIVERY]],2))))</f>
        <v/>
      </c>
      <c r="T499" s="106" t="s">
        <v>206</v>
      </c>
      <c r="U499" s="127"/>
      <c r="V499" s="100"/>
      <c r="W499" s="127"/>
      <c r="X499" s="127"/>
      <c r="Y499" s="127"/>
      <c r="Z499" s="100"/>
      <c r="AA499" s="101"/>
      <c r="AB499" s="127"/>
      <c r="AC499" s="130"/>
      <c r="AD499" s="100"/>
      <c r="AE499" s="127"/>
      <c r="AF499" s="127"/>
      <c r="AG499" s="127"/>
      <c r="AH499" s="127"/>
      <c r="AI499" s="6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row>
    <row r="500" spans="1:60" s="106" customFormat="1" ht="15">
      <c r="A500" s="59" t="str">
        <f>IF(Table1[[#This Row],[SAMPLE ID]]="","",CONCATENATE('Sample information'!B$16," #",RIGHT(Table1[[#This Row],[PLATE]],LEN(Table1[[#This Row],[PLATE]])-2)," ",Table1[[#This Row],[DATE SAMPLE DELIVERY]]))</f>
        <v/>
      </c>
      <c r="B500" s="59" t="str">
        <f>IF(Table1[[#This Row],[SAMPLE ID]]="","",CONCATENATE('Sample information'!B$16,"-",Table1[[#This Row],[SAMPLE ID]]))</f>
        <v/>
      </c>
      <c r="C500" s="29" t="s">
        <v>49</v>
      </c>
      <c r="D500" s="106" t="s">
        <v>150</v>
      </c>
      <c r="E500" s="28"/>
      <c r="F500" s="28"/>
      <c r="G500" s="28"/>
      <c r="H500" s="19"/>
      <c r="I500" s="28"/>
      <c r="J500" s="28"/>
      <c r="K500" s="17">
        <v>0</v>
      </c>
      <c r="L500" s="17">
        <v>0</v>
      </c>
      <c r="M500" s="127"/>
      <c r="N500" s="127" t="str">
        <f>IF(Table1[[#This Row],[SAMPLE ID]]="","",Table1[[#This Row],[VOLUME]])</f>
        <v/>
      </c>
      <c r="O500" s="127" t="str">
        <f>IF(Table1[[#This Row],[SAMPLE ID]]="","",Table1[[#This Row],[CONCENTRATION]]*Table1[[#This Row],[VOLUME]])</f>
        <v/>
      </c>
      <c r="P500" s="127" t="s">
        <v>383</v>
      </c>
      <c r="Q500" s="128" t="s">
        <v>22</v>
      </c>
      <c r="R500" s="127" t="str">
        <f>IF(Table1[[#This Row],[SAMPLE ID]]="","",CONCATENATE('Sample information'!$B$16,"_",Table1[[#This Row],[PLATE]],"_org_",Table1[[#This Row],[DATE SAMPLE DELIVERY]]))</f>
        <v/>
      </c>
      <c r="S500" s="102" t="str">
        <f>IF(Table1[[#This Row],[DATE SAMPLE DELIVERY]]="","",(CONCATENATE(20,LEFT(Table1[[#This Row],[DATE SAMPLE DELIVERY]],2),"-",MID(Table1[[#This Row],[DATE SAMPLE DELIVERY]],3,2),"-",RIGHT(Table1[[#This Row],[DATE SAMPLE DELIVERY]],2))))</f>
        <v/>
      </c>
      <c r="T500" s="106" t="s">
        <v>206</v>
      </c>
      <c r="U500" s="127"/>
      <c r="V500" s="100"/>
      <c r="W500" s="127"/>
      <c r="X500" s="127"/>
      <c r="Y500" s="127"/>
      <c r="Z500" s="100"/>
      <c r="AA500" s="101"/>
      <c r="AB500" s="127"/>
      <c r="AC500" s="130"/>
      <c r="AD500" s="100"/>
      <c r="AE500" s="127"/>
      <c r="AF500" s="127"/>
      <c r="AG500" s="127"/>
      <c r="AH500" s="127"/>
      <c r="AI500" s="6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row>
    <row r="501" spans="1:60" s="106" customFormat="1" ht="15">
      <c r="A501" s="59" t="str">
        <f>IF(Table1[[#This Row],[SAMPLE ID]]="","",CONCATENATE('Sample information'!B$16," #",RIGHT(Table1[[#This Row],[PLATE]],LEN(Table1[[#This Row],[PLATE]])-2)," ",Table1[[#This Row],[DATE SAMPLE DELIVERY]]))</f>
        <v/>
      </c>
      <c r="B501" s="59" t="str">
        <f>IF(Table1[[#This Row],[SAMPLE ID]]="","",CONCATENATE('Sample information'!B$16,"-",Table1[[#This Row],[SAMPLE ID]]))</f>
        <v/>
      </c>
      <c r="C501" s="29" t="s">
        <v>50</v>
      </c>
      <c r="D501" s="106" t="s">
        <v>150</v>
      </c>
      <c r="E501" s="28"/>
      <c r="F501" s="28"/>
      <c r="G501" s="28"/>
      <c r="H501" s="19"/>
      <c r="I501" s="28"/>
      <c r="J501" s="28"/>
      <c r="K501" s="17">
        <v>0</v>
      </c>
      <c r="L501" s="17">
        <v>0</v>
      </c>
      <c r="M501" s="127"/>
      <c r="N501" s="127" t="str">
        <f>IF(Table1[[#This Row],[SAMPLE ID]]="","",Table1[[#This Row],[VOLUME]])</f>
        <v/>
      </c>
      <c r="O501" s="127" t="str">
        <f>IF(Table1[[#This Row],[SAMPLE ID]]="","",Table1[[#This Row],[CONCENTRATION]]*Table1[[#This Row],[VOLUME]])</f>
        <v/>
      </c>
      <c r="P501" s="127" t="s">
        <v>383</v>
      </c>
      <c r="Q501" s="128" t="s">
        <v>22</v>
      </c>
      <c r="R501" s="127" t="str">
        <f>IF(Table1[[#This Row],[SAMPLE ID]]="","",CONCATENATE('Sample information'!$B$16,"_",Table1[[#This Row],[PLATE]],"_org_",Table1[[#This Row],[DATE SAMPLE DELIVERY]]))</f>
        <v/>
      </c>
      <c r="S501" s="102" t="str">
        <f>IF(Table1[[#This Row],[DATE SAMPLE DELIVERY]]="","",(CONCATENATE(20,LEFT(Table1[[#This Row],[DATE SAMPLE DELIVERY]],2),"-",MID(Table1[[#This Row],[DATE SAMPLE DELIVERY]],3,2),"-",RIGHT(Table1[[#This Row],[DATE SAMPLE DELIVERY]],2))))</f>
        <v/>
      </c>
      <c r="T501" s="106" t="s">
        <v>206</v>
      </c>
      <c r="U501" s="127"/>
      <c r="V501" s="100"/>
      <c r="W501" s="127"/>
      <c r="X501" s="127"/>
      <c r="Y501" s="127"/>
      <c r="Z501" s="100"/>
      <c r="AA501" s="101"/>
      <c r="AB501" s="127"/>
      <c r="AC501" s="130"/>
      <c r="AD501" s="100"/>
      <c r="AE501" s="127"/>
      <c r="AF501" s="127"/>
      <c r="AG501" s="127"/>
      <c r="AH501" s="127"/>
      <c r="AI501" s="6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row>
    <row r="502" spans="1:60" s="106" customFormat="1" ht="15">
      <c r="A502" s="59" t="str">
        <f>IF(Table1[[#This Row],[SAMPLE ID]]="","",CONCATENATE('Sample information'!B$16," #",RIGHT(Table1[[#This Row],[PLATE]],LEN(Table1[[#This Row],[PLATE]])-2)," ",Table1[[#This Row],[DATE SAMPLE DELIVERY]]))</f>
        <v/>
      </c>
      <c r="B502" s="59" t="str">
        <f>IF(Table1[[#This Row],[SAMPLE ID]]="","",CONCATENATE('Sample information'!B$16,"-",Table1[[#This Row],[SAMPLE ID]]))</f>
        <v/>
      </c>
      <c r="C502" s="29" t="s">
        <v>51</v>
      </c>
      <c r="D502" s="106" t="s">
        <v>150</v>
      </c>
      <c r="E502" s="28"/>
      <c r="F502" s="28"/>
      <c r="G502" s="28"/>
      <c r="H502" s="19"/>
      <c r="I502" s="28"/>
      <c r="J502" s="28"/>
      <c r="K502" s="17">
        <v>0</v>
      </c>
      <c r="L502" s="17">
        <v>0</v>
      </c>
      <c r="M502" s="127"/>
      <c r="N502" s="127" t="str">
        <f>IF(Table1[[#This Row],[SAMPLE ID]]="","",Table1[[#This Row],[VOLUME]])</f>
        <v/>
      </c>
      <c r="O502" s="127" t="str">
        <f>IF(Table1[[#This Row],[SAMPLE ID]]="","",Table1[[#This Row],[CONCENTRATION]]*Table1[[#This Row],[VOLUME]])</f>
        <v/>
      </c>
      <c r="P502" s="127" t="s">
        <v>383</v>
      </c>
      <c r="Q502" s="128" t="s">
        <v>22</v>
      </c>
      <c r="R502" s="127" t="str">
        <f>IF(Table1[[#This Row],[SAMPLE ID]]="","",CONCATENATE('Sample information'!$B$16,"_",Table1[[#This Row],[PLATE]],"_org_",Table1[[#This Row],[DATE SAMPLE DELIVERY]]))</f>
        <v/>
      </c>
      <c r="S502" s="102" t="str">
        <f>IF(Table1[[#This Row],[DATE SAMPLE DELIVERY]]="","",(CONCATENATE(20,LEFT(Table1[[#This Row],[DATE SAMPLE DELIVERY]],2),"-",MID(Table1[[#This Row],[DATE SAMPLE DELIVERY]],3,2),"-",RIGHT(Table1[[#This Row],[DATE SAMPLE DELIVERY]],2))))</f>
        <v/>
      </c>
      <c r="T502" s="106" t="s">
        <v>206</v>
      </c>
      <c r="U502" s="127"/>
      <c r="V502" s="100"/>
      <c r="W502" s="127"/>
      <c r="X502" s="127"/>
      <c r="Y502" s="127"/>
      <c r="Z502" s="100"/>
      <c r="AA502" s="101"/>
      <c r="AB502" s="127"/>
      <c r="AC502" s="130"/>
      <c r="AD502" s="100"/>
      <c r="AE502" s="127"/>
      <c r="AF502" s="127"/>
      <c r="AG502" s="127"/>
      <c r="AH502" s="127"/>
      <c r="AI502" s="6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row>
    <row r="503" spans="1:60" s="106" customFormat="1" ht="15">
      <c r="A503" s="59" t="str">
        <f>IF(Table1[[#This Row],[SAMPLE ID]]="","",CONCATENATE('Sample information'!B$16," #",RIGHT(Table1[[#This Row],[PLATE]],LEN(Table1[[#This Row],[PLATE]])-2)," ",Table1[[#This Row],[DATE SAMPLE DELIVERY]]))</f>
        <v/>
      </c>
      <c r="B503" s="59" t="str">
        <f>IF(Table1[[#This Row],[SAMPLE ID]]="","",CONCATENATE('Sample information'!B$16,"-",Table1[[#This Row],[SAMPLE ID]]))</f>
        <v/>
      </c>
      <c r="C503" s="29" t="s">
        <v>52</v>
      </c>
      <c r="D503" s="106" t="s">
        <v>150</v>
      </c>
      <c r="E503" s="28"/>
      <c r="F503" s="28"/>
      <c r="G503" s="28"/>
      <c r="H503" s="19"/>
      <c r="I503" s="28"/>
      <c r="J503" s="28"/>
      <c r="K503" s="17">
        <v>0</v>
      </c>
      <c r="L503" s="17">
        <v>0</v>
      </c>
      <c r="M503" s="127"/>
      <c r="N503" s="127" t="str">
        <f>IF(Table1[[#This Row],[SAMPLE ID]]="","",Table1[[#This Row],[VOLUME]])</f>
        <v/>
      </c>
      <c r="O503" s="127" t="str">
        <f>IF(Table1[[#This Row],[SAMPLE ID]]="","",Table1[[#This Row],[CONCENTRATION]]*Table1[[#This Row],[VOLUME]])</f>
        <v/>
      </c>
      <c r="P503" s="127" t="s">
        <v>383</v>
      </c>
      <c r="Q503" s="128" t="s">
        <v>22</v>
      </c>
      <c r="R503" s="127" t="str">
        <f>IF(Table1[[#This Row],[SAMPLE ID]]="","",CONCATENATE('Sample information'!$B$16,"_",Table1[[#This Row],[PLATE]],"_org_",Table1[[#This Row],[DATE SAMPLE DELIVERY]]))</f>
        <v/>
      </c>
      <c r="S503" s="102" t="str">
        <f>IF(Table1[[#This Row],[DATE SAMPLE DELIVERY]]="","",(CONCATENATE(20,LEFT(Table1[[#This Row],[DATE SAMPLE DELIVERY]],2),"-",MID(Table1[[#This Row],[DATE SAMPLE DELIVERY]],3,2),"-",RIGHT(Table1[[#This Row],[DATE SAMPLE DELIVERY]],2))))</f>
        <v/>
      </c>
      <c r="T503" s="106" t="s">
        <v>206</v>
      </c>
      <c r="U503" s="127"/>
      <c r="V503" s="100"/>
      <c r="W503" s="127"/>
      <c r="X503" s="127"/>
      <c r="Y503" s="127"/>
      <c r="Z503" s="100"/>
      <c r="AA503" s="101"/>
      <c r="AB503" s="127"/>
      <c r="AC503" s="130"/>
      <c r="AD503" s="100"/>
      <c r="AE503" s="127"/>
      <c r="AF503" s="127"/>
      <c r="AG503" s="127"/>
      <c r="AH503" s="127"/>
      <c r="AI503" s="6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row>
    <row r="504" spans="1:60" s="106" customFormat="1" ht="15">
      <c r="A504" s="59" t="str">
        <f>IF(Table1[[#This Row],[SAMPLE ID]]="","",CONCATENATE('Sample information'!B$16," #",RIGHT(Table1[[#This Row],[PLATE]],LEN(Table1[[#This Row],[PLATE]])-2)," ",Table1[[#This Row],[DATE SAMPLE DELIVERY]]))</f>
        <v/>
      </c>
      <c r="B504" s="59" t="str">
        <f>IF(Table1[[#This Row],[SAMPLE ID]]="","",CONCATENATE('Sample information'!B$16,"-",Table1[[#This Row],[SAMPLE ID]]))</f>
        <v/>
      </c>
      <c r="C504" s="29" t="s">
        <v>53</v>
      </c>
      <c r="D504" s="106" t="s">
        <v>150</v>
      </c>
      <c r="E504" s="28"/>
      <c r="F504" s="28"/>
      <c r="G504" s="28"/>
      <c r="H504" s="19"/>
      <c r="I504" s="28"/>
      <c r="J504" s="28"/>
      <c r="K504" s="17">
        <v>0</v>
      </c>
      <c r="L504" s="17">
        <v>0</v>
      </c>
      <c r="M504" s="127"/>
      <c r="N504" s="127" t="str">
        <f>IF(Table1[[#This Row],[SAMPLE ID]]="","",Table1[[#This Row],[VOLUME]])</f>
        <v/>
      </c>
      <c r="O504" s="127" t="str">
        <f>IF(Table1[[#This Row],[SAMPLE ID]]="","",Table1[[#This Row],[CONCENTRATION]]*Table1[[#This Row],[VOLUME]])</f>
        <v/>
      </c>
      <c r="P504" s="127" t="s">
        <v>383</v>
      </c>
      <c r="Q504" s="128" t="s">
        <v>22</v>
      </c>
      <c r="R504" s="127" t="str">
        <f>IF(Table1[[#This Row],[SAMPLE ID]]="","",CONCATENATE('Sample information'!$B$16,"_",Table1[[#This Row],[PLATE]],"_org_",Table1[[#This Row],[DATE SAMPLE DELIVERY]]))</f>
        <v/>
      </c>
      <c r="S504" s="102" t="str">
        <f>IF(Table1[[#This Row],[DATE SAMPLE DELIVERY]]="","",(CONCATENATE(20,LEFT(Table1[[#This Row],[DATE SAMPLE DELIVERY]],2),"-",MID(Table1[[#This Row],[DATE SAMPLE DELIVERY]],3,2),"-",RIGHT(Table1[[#This Row],[DATE SAMPLE DELIVERY]],2))))</f>
        <v/>
      </c>
      <c r="T504" s="106" t="s">
        <v>206</v>
      </c>
      <c r="U504" s="127"/>
      <c r="V504" s="100"/>
      <c r="W504" s="127"/>
      <c r="X504" s="127"/>
      <c r="Y504" s="127"/>
      <c r="Z504" s="100"/>
      <c r="AA504" s="101"/>
      <c r="AB504" s="127"/>
      <c r="AC504" s="130"/>
      <c r="AD504" s="100"/>
      <c r="AE504" s="127"/>
      <c r="AF504" s="127"/>
      <c r="AG504" s="127"/>
      <c r="AH504" s="127"/>
      <c r="AI504" s="6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row>
    <row r="505" spans="1:60" s="106" customFormat="1" ht="15">
      <c r="A505" s="59" t="str">
        <f>IF(Table1[[#This Row],[SAMPLE ID]]="","",CONCATENATE('Sample information'!B$16," #",RIGHT(Table1[[#This Row],[PLATE]],LEN(Table1[[#This Row],[PLATE]])-2)," ",Table1[[#This Row],[DATE SAMPLE DELIVERY]]))</f>
        <v/>
      </c>
      <c r="B505" s="59" t="str">
        <f>IF(Table1[[#This Row],[SAMPLE ID]]="","",CONCATENATE('Sample information'!B$16,"-",Table1[[#This Row],[SAMPLE ID]]))</f>
        <v/>
      </c>
      <c r="C505" s="29" t="s">
        <v>54</v>
      </c>
      <c r="D505" s="106" t="s">
        <v>150</v>
      </c>
      <c r="E505" s="28"/>
      <c r="F505" s="28"/>
      <c r="G505" s="28"/>
      <c r="H505" s="19"/>
      <c r="I505" s="28"/>
      <c r="J505" s="28"/>
      <c r="K505" s="17">
        <v>0</v>
      </c>
      <c r="L505" s="17">
        <v>0</v>
      </c>
      <c r="M505" s="127"/>
      <c r="N505" s="127" t="str">
        <f>IF(Table1[[#This Row],[SAMPLE ID]]="","",Table1[[#This Row],[VOLUME]])</f>
        <v/>
      </c>
      <c r="O505" s="127" t="str">
        <f>IF(Table1[[#This Row],[SAMPLE ID]]="","",Table1[[#This Row],[CONCENTRATION]]*Table1[[#This Row],[VOLUME]])</f>
        <v/>
      </c>
      <c r="P505" s="127" t="s">
        <v>383</v>
      </c>
      <c r="Q505" s="128" t="s">
        <v>22</v>
      </c>
      <c r="R505" s="127" t="str">
        <f>IF(Table1[[#This Row],[SAMPLE ID]]="","",CONCATENATE('Sample information'!$B$16,"_",Table1[[#This Row],[PLATE]],"_org_",Table1[[#This Row],[DATE SAMPLE DELIVERY]]))</f>
        <v/>
      </c>
      <c r="S505" s="102" t="str">
        <f>IF(Table1[[#This Row],[DATE SAMPLE DELIVERY]]="","",(CONCATENATE(20,LEFT(Table1[[#This Row],[DATE SAMPLE DELIVERY]],2),"-",MID(Table1[[#This Row],[DATE SAMPLE DELIVERY]],3,2),"-",RIGHT(Table1[[#This Row],[DATE SAMPLE DELIVERY]],2))))</f>
        <v/>
      </c>
      <c r="T505" s="106" t="s">
        <v>206</v>
      </c>
      <c r="U505" s="127"/>
      <c r="V505" s="100"/>
      <c r="W505" s="127"/>
      <c r="X505" s="127"/>
      <c r="Y505" s="127"/>
      <c r="Z505" s="100"/>
      <c r="AA505" s="101"/>
      <c r="AB505" s="127"/>
      <c r="AC505" s="130"/>
      <c r="AD505" s="100"/>
      <c r="AE505" s="127"/>
      <c r="AF505" s="127"/>
      <c r="AG505" s="127"/>
      <c r="AH505" s="127"/>
      <c r="AI505" s="6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row>
    <row r="506" spans="1:60" s="106" customFormat="1" ht="15">
      <c r="A506" s="59" t="str">
        <f>IF(Table1[[#This Row],[SAMPLE ID]]="","",CONCATENATE('Sample information'!B$16," #",RIGHT(Table1[[#This Row],[PLATE]],LEN(Table1[[#This Row],[PLATE]])-2)," ",Table1[[#This Row],[DATE SAMPLE DELIVERY]]))</f>
        <v/>
      </c>
      <c r="B506" s="59" t="str">
        <f>IF(Table1[[#This Row],[SAMPLE ID]]="","",CONCATENATE('Sample information'!B$16,"-",Table1[[#This Row],[SAMPLE ID]]))</f>
        <v/>
      </c>
      <c r="C506" s="29" t="s">
        <v>55</v>
      </c>
      <c r="D506" s="106" t="s">
        <v>150</v>
      </c>
      <c r="E506" s="28"/>
      <c r="F506" s="28"/>
      <c r="G506" s="28"/>
      <c r="H506" s="19"/>
      <c r="I506" s="28"/>
      <c r="J506" s="28"/>
      <c r="K506" s="17">
        <v>0</v>
      </c>
      <c r="L506" s="17">
        <v>0</v>
      </c>
      <c r="M506" s="127"/>
      <c r="N506" s="127" t="str">
        <f>IF(Table1[[#This Row],[SAMPLE ID]]="","",Table1[[#This Row],[VOLUME]])</f>
        <v/>
      </c>
      <c r="O506" s="127" t="str">
        <f>IF(Table1[[#This Row],[SAMPLE ID]]="","",Table1[[#This Row],[CONCENTRATION]]*Table1[[#This Row],[VOLUME]])</f>
        <v/>
      </c>
      <c r="P506" s="127" t="s">
        <v>383</v>
      </c>
      <c r="Q506" s="128" t="s">
        <v>22</v>
      </c>
      <c r="R506" s="127" t="str">
        <f>IF(Table1[[#This Row],[SAMPLE ID]]="","",CONCATENATE('Sample information'!$B$16,"_",Table1[[#This Row],[PLATE]],"_org_",Table1[[#This Row],[DATE SAMPLE DELIVERY]]))</f>
        <v/>
      </c>
      <c r="S506" s="102" t="str">
        <f>IF(Table1[[#This Row],[DATE SAMPLE DELIVERY]]="","",(CONCATENATE(20,LEFT(Table1[[#This Row],[DATE SAMPLE DELIVERY]],2),"-",MID(Table1[[#This Row],[DATE SAMPLE DELIVERY]],3,2),"-",RIGHT(Table1[[#This Row],[DATE SAMPLE DELIVERY]],2))))</f>
        <v/>
      </c>
      <c r="T506" s="106" t="s">
        <v>206</v>
      </c>
      <c r="U506" s="127"/>
      <c r="V506" s="100"/>
      <c r="W506" s="127"/>
      <c r="X506" s="127"/>
      <c r="Y506" s="127"/>
      <c r="Z506" s="100"/>
      <c r="AA506" s="101"/>
      <c r="AB506" s="127"/>
      <c r="AC506" s="130"/>
      <c r="AD506" s="100"/>
      <c r="AE506" s="127"/>
      <c r="AF506" s="127"/>
      <c r="AG506" s="127"/>
      <c r="AH506" s="127"/>
      <c r="AI506" s="6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row>
    <row r="507" spans="1:60" s="106" customFormat="1" ht="15">
      <c r="A507" s="59" t="str">
        <f>IF(Table1[[#This Row],[SAMPLE ID]]="","",CONCATENATE('Sample information'!B$16," #",RIGHT(Table1[[#This Row],[PLATE]],LEN(Table1[[#This Row],[PLATE]])-2)," ",Table1[[#This Row],[DATE SAMPLE DELIVERY]]))</f>
        <v/>
      </c>
      <c r="B507" s="59" t="str">
        <f>IF(Table1[[#This Row],[SAMPLE ID]]="","",CONCATENATE('Sample information'!B$16,"-",Table1[[#This Row],[SAMPLE ID]]))</f>
        <v/>
      </c>
      <c r="C507" s="29" t="s">
        <v>56</v>
      </c>
      <c r="D507" s="106" t="s">
        <v>150</v>
      </c>
      <c r="E507" s="28"/>
      <c r="F507" s="28"/>
      <c r="G507" s="28"/>
      <c r="H507" s="19"/>
      <c r="I507" s="28"/>
      <c r="J507" s="28"/>
      <c r="K507" s="17">
        <v>0</v>
      </c>
      <c r="L507" s="17">
        <v>0</v>
      </c>
      <c r="M507" s="127"/>
      <c r="N507" s="127" t="str">
        <f>IF(Table1[[#This Row],[SAMPLE ID]]="","",Table1[[#This Row],[VOLUME]])</f>
        <v/>
      </c>
      <c r="O507" s="127" t="str">
        <f>IF(Table1[[#This Row],[SAMPLE ID]]="","",Table1[[#This Row],[CONCENTRATION]]*Table1[[#This Row],[VOLUME]])</f>
        <v/>
      </c>
      <c r="P507" s="127" t="s">
        <v>383</v>
      </c>
      <c r="Q507" s="128" t="s">
        <v>22</v>
      </c>
      <c r="R507" s="127" t="str">
        <f>IF(Table1[[#This Row],[SAMPLE ID]]="","",CONCATENATE('Sample information'!$B$16,"_",Table1[[#This Row],[PLATE]],"_org_",Table1[[#This Row],[DATE SAMPLE DELIVERY]]))</f>
        <v/>
      </c>
      <c r="S507" s="102" t="str">
        <f>IF(Table1[[#This Row],[DATE SAMPLE DELIVERY]]="","",(CONCATENATE(20,LEFT(Table1[[#This Row],[DATE SAMPLE DELIVERY]],2),"-",MID(Table1[[#This Row],[DATE SAMPLE DELIVERY]],3,2),"-",RIGHT(Table1[[#This Row],[DATE SAMPLE DELIVERY]],2))))</f>
        <v/>
      </c>
      <c r="T507" s="106" t="s">
        <v>206</v>
      </c>
      <c r="U507" s="127"/>
      <c r="V507" s="100"/>
      <c r="W507" s="127"/>
      <c r="X507" s="127"/>
      <c r="Y507" s="127"/>
      <c r="Z507" s="100"/>
      <c r="AA507" s="101"/>
      <c r="AB507" s="127"/>
      <c r="AC507" s="130"/>
      <c r="AD507" s="100"/>
      <c r="AE507" s="127"/>
      <c r="AF507" s="127"/>
      <c r="AG507" s="127"/>
      <c r="AH507" s="127"/>
      <c r="AI507" s="6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row>
    <row r="508" spans="1:60" s="106" customFormat="1" ht="15">
      <c r="A508" s="59" t="str">
        <f>IF(Table1[[#This Row],[SAMPLE ID]]="","",CONCATENATE('Sample information'!B$16," #",RIGHT(Table1[[#This Row],[PLATE]],LEN(Table1[[#This Row],[PLATE]])-2)," ",Table1[[#This Row],[DATE SAMPLE DELIVERY]]))</f>
        <v/>
      </c>
      <c r="B508" s="59" t="str">
        <f>IF(Table1[[#This Row],[SAMPLE ID]]="","",CONCATENATE('Sample information'!B$16,"-",Table1[[#This Row],[SAMPLE ID]]))</f>
        <v/>
      </c>
      <c r="C508" s="29" t="s">
        <v>57</v>
      </c>
      <c r="D508" s="106" t="s">
        <v>150</v>
      </c>
      <c r="E508" s="28"/>
      <c r="F508" s="28"/>
      <c r="G508" s="28"/>
      <c r="H508" s="19"/>
      <c r="I508" s="28"/>
      <c r="J508" s="28"/>
      <c r="K508" s="17">
        <v>0</v>
      </c>
      <c r="L508" s="17">
        <v>0</v>
      </c>
      <c r="M508" s="127"/>
      <c r="N508" s="127" t="str">
        <f>IF(Table1[[#This Row],[SAMPLE ID]]="","",Table1[[#This Row],[VOLUME]])</f>
        <v/>
      </c>
      <c r="O508" s="127" t="str">
        <f>IF(Table1[[#This Row],[SAMPLE ID]]="","",Table1[[#This Row],[CONCENTRATION]]*Table1[[#This Row],[VOLUME]])</f>
        <v/>
      </c>
      <c r="P508" s="127" t="s">
        <v>383</v>
      </c>
      <c r="Q508" s="128" t="s">
        <v>22</v>
      </c>
      <c r="R508" s="127" t="str">
        <f>IF(Table1[[#This Row],[SAMPLE ID]]="","",CONCATENATE('Sample information'!$B$16,"_",Table1[[#This Row],[PLATE]],"_org_",Table1[[#This Row],[DATE SAMPLE DELIVERY]]))</f>
        <v/>
      </c>
      <c r="S508" s="102" t="str">
        <f>IF(Table1[[#This Row],[DATE SAMPLE DELIVERY]]="","",(CONCATENATE(20,LEFT(Table1[[#This Row],[DATE SAMPLE DELIVERY]],2),"-",MID(Table1[[#This Row],[DATE SAMPLE DELIVERY]],3,2),"-",RIGHT(Table1[[#This Row],[DATE SAMPLE DELIVERY]],2))))</f>
        <v/>
      </c>
      <c r="T508" s="106" t="s">
        <v>206</v>
      </c>
      <c r="U508" s="127"/>
      <c r="V508" s="100"/>
      <c r="W508" s="127"/>
      <c r="X508" s="127"/>
      <c r="Y508" s="127"/>
      <c r="Z508" s="100"/>
      <c r="AA508" s="101"/>
      <c r="AB508" s="127"/>
      <c r="AC508" s="130"/>
      <c r="AD508" s="100"/>
      <c r="AE508" s="127"/>
      <c r="AF508" s="127"/>
      <c r="AG508" s="127"/>
      <c r="AH508" s="127"/>
      <c r="AI508" s="6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row>
    <row r="509" spans="1:60" s="106" customFormat="1" ht="15">
      <c r="A509" s="59" t="str">
        <f>IF(Table1[[#This Row],[SAMPLE ID]]="","",CONCATENATE('Sample information'!B$16," #",RIGHT(Table1[[#This Row],[PLATE]],LEN(Table1[[#This Row],[PLATE]])-2)," ",Table1[[#This Row],[DATE SAMPLE DELIVERY]]))</f>
        <v/>
      </c>
      <c r="B509" s="59" t="str">
        <f>IF(Table1[[#This Row],[SAMPLE ID]]="","",CONCATENATE('Sample information'!B$16,"-",Table1[[#This Row],[SAMPLE ID]]))</f>
        <v/>
      </c>
      <c r="C509" s="29" t="s">
        <v>58</v>
      </c>
      <c r="D509" s="106" t="s">
        <v>150</v>
      </c>
      <c r="E509" s="28"/>
      <c r="F509" s="28"/>
      <c r="G509" s="28"/>
      <c r="H509" s="19"/>
      <c r="I509" s="28"/>
      <c r="J509" s="28"/>
      <c r="K509" s="17">
        <v>0</v>
      </c>
      <c r="L509" s="17">
        <v>0</v>
      </c>
      <c r="M509" s="127"/>
      <c r="N509" s="127" t="str">
        <f>IF(Table1[[#This Row],[SAMPLE ID]]="","",Table1[[#This Row],[VOLUME]])</f>
        <v/>
      </c>
      <c r="O509" s="127" t="str">
        <f>IF(Table1[[#This Row],[SAMPLE ID]]="","",Table1[[#This Row],[CONCENTRATION]]*Table1[[#This Row],[VOLUME]])</f>
        <v/>
      </c>
      <c r="P509" s="127" t="s">
        <v>383</v>
      </c>
      <c r="Q509" s="128" t="s">
        <v>22</v>
      </c>
      <c r="R509" s="127" t="str">
        <f>IF(Table1[[#This Row],[SAMPLE ID]]="","",CONCATENATE('Sample information'!$B$16,"_",Table1[[#This Row],[PLATE]],"_org_",Table1[[#This Row],[DATE SAMPLE DELIVERY]]))</f>
        <v/>
      </c>
      <c r="S509" s="102" t="str">
        <f>IF(Table1[[#This Row],[DATE SAMPLE DELIVERY]]="","",(CONCATENATE(20,LEFT(Table1[[#This Row],[DATE SAMPLE DELIVERY]],2),"-",MID(Table1[[#This Row],[DATE SAMPLE DELIVERY]],3,2),"-",RIGHT(Table1[[#This Row],[DATE SAMPLE DELIVERY]],2))))</f>
        <v/>
      </c>
      <c r="T509" s="106" t="s">
        <v>206</v>
      </c>
      <c r="U509" s="127"/>
      <c r="V509" s="100"/>
      <c r="W509" s="127"/>
      <c r="X509" s="127"/>
      <c r="Y509" s="127"/>
      <c r="Z509" s="100"/>
      <c r="AA509" s="101"/>
      <c r="AB509" s="127"/>
      <c r="AC509" s="130"/>
      <c r="AD509" s="100"/>
      <c r="AE509" s="127"/>
      <c r="AF509" s="127"/>
      <c r="AG509" s="127"/>
      <c r="AH509" s="127"/>
      <c r="AI509" s="6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row>
    <row r="510" spans="1:60" s="106" customFormat="1" ht="15">
      <c r="A510" s="59" t="str">
        <f>IF(Table1[[#This Row],[SAMPLE ID]]="","",CONCATENATE('Sample information'!B$16," #",RIGHT(Table1[[#This Row],[PLATE]],LEN(Table1[[#This Row],[PLATE]])-2)," ",Table1[[#This Row],[DATE SAMPLE DELIVERY]]))</f>
        <v/>
      </c>
      <c r="B510" s="59" t="str">
        <f>IF(Table1[[#This Row],[SAMPLE ID]]="","",CONCATENATE('Sample information'!B$16,"-",Table1[[#This Row],[SAMPLE ID]]))</f>
        <v/>
      </c>
      <c r="C510" s="29" t="s">
        <v>59</v>
      </c>
      <c r="D510" s="106" t="s">
        <v>150</v>
      </c>
      <c r="E510" s="28"/>
      <c r="F510" s="28"/>
      <c r="G510" s="28"/>
      <c r="H510" s="19"/>
      <c r="I510" s="28"/>
      <c r="J510" s="28"/>
      <c r="K510" s="17">
        <v>0</v>
      </c>
      <c r="L510" s="17">
        <v>0</v>
      </c>
      <c r="M510" s="127"/>
      <c r="N510" s="127" t="str">
        <f>IF(Table1[[#This Row],[SAMPLE ID]]="","",Table1[[#This Row],[VOLUME]])</f>
        <v/>
      </c>
      <c r="O510" s="127" t="str">
        <f>IF(Table1[[#This Row],[SAMPLE ID]]="","",Table1[[#This Row],[CONCENTRATION]]*Table1[[#This Row],[VOLUME]])</f>
        <v/>
      </c>
      <c r="P510" s="127" t="s">
        <v>383</v>
      </c>
      <c r="Q510" s="128" t="s">
        <v>22</v>
      </c>
      <c r="R510" s="127" t="str">
        <f>IF(Table1[[#This Row],[SAMPLE ID]]="","",CONCATENATE('Sample information'!$B$16,"_",Table1[[#This Row],[PLATE]],"_org_",Table1[[#This Row],[DATE SAMPLE DELIVERY]]))</f>
        <v/>
      </c>
      <c r="S510" s="102" t="str">
        <f>IF(Table1[[#This Row],[DATE SAMPLE DELIVERY]]="","",(CONCATENATE(20,LEFT(Table1[[#This Row],[DATE SAMPLE DELIVERY]],2),"-",MID(Table1[[#This Row],[DATE SAMPLE DELIVERY]],3,2),"-",RIGHT(Table1[[#This Row],[DATE SAMPLE DELIVERY]],2))))</f>
        <v/>
      </c>
      <c r="T510" s="106" t="s">
        <v>206</v>
      </c>
      <c r="U510" s="127"/>
      <c r="V510" s="100"/>
      <c r="W510" s="127"/>
      <c r="X510" s="127"/>
      <c r="Y510" s="127"/>
      <c r="Z510" s="100"/>
      <c r="AA510" s="101"/>
      <c r="AB510" s="127"/>
      <c r="AC510" s="130"/>
      <c r="AD510" s="100"/>
      <c r="AE510" s="127"/>
      <c r="AF510" s="127"/>
      <c r="AG510" s="127"/>
      <c r="AH510" s="127"/>
      <c r="AI510" s="6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row>
    <row r="511" spans="1:60" s="106" customFormat="1" ht="15">
      <c r="A511" s="59" t="str">
        <f>IF(Table1[[#This Row],[SAMPLE ID]]="","",CONCATENATE('Sample information'!B$16," #",RIGHT(Table1[[#This Row],[PLATE]],LEN(Table1[[#This Row],[PLATE]])-2)," ",Table1[[#This Row],[DATE SAMPLE DELIVERY]]))</f>
        <v/>
      </c>
      <c r="B511" s="59" t="str">
        <f>IF(Table1[[#This Row],[SAMPLE ID]]="","",CONCATENATE('Sample information'!B$16,"-",Table1[[#This Row],[SAMPLE ID]]))</f>
        <v/>
      </c>
      <c r="C511" s="29" t="s">
        <v>60</v>
      </c>
      <c r="D511" s="106" t="s">
        <v>150</v>
      </c>
      <c r="E511" s="28"/>
      <c r="F511" s="28"/>
      <c r="G511" s="28"/>
      <c r="H511" s="19"/>
      <c r="I511" s="28"/>
      <c r="J511" s="28"/>
      <c r="K511" s="17">
        <v>0</v>
      </c>
      <c r="L511" s="17">
        <v>0</v>
      </c>
      <c r="M511" s="127"/>
      <c r="N511" s="127" t="str">
        <f>IF(Table1[[#This Row],[SAMPLE ID]]="","",Table1[[#This Row],[VOLUME]])</f>
        <v/>
      </c>
      <c r="O511" s="127" t="str">
        <f>IF(Table1[[#This Row],[SAMPLE ID]]="","",Table1[[#This Row],[CONCENTRATION]]*Table1[[#This Row],[VOLUME]])</f>
        <v/>
      </c>
      <c r="P511" s="127" t="s">
        <v>383</v>
      </c>
      <c r="Q511" s="128" t="s">
        <v>22</v>
      </c>
      <c r="R511" s="127" t="str">
        <f>IF(Table1[[#This Row],[SAMPLE ID]]="","",CONCATENATE('Sample information'!$B$16,"_",Table1[[#This Row],[PLATE]],"_org_",Table1[[#This Row],[DATE SAMPLE DELIVERY]]))</f>
        <v/>
      </c>
      <c r="S511" s="102" t="str">
        <f>IF(Table1[[#This Row],[DATE SAMPLE DELIVERY]]="","",(CONCATENATE(20,LEFT(Table1[[#This Row],[DATE SAMPLE DELIVERY]],2),"-",MID(Table1[[#This Row],[DATE SAMPLE DELIVERY]],3,2),"-",RIGHT(Table1[[#This Row],[DATE SAMPLE DELIVERY]],2))))</f>
        <v/>
      </c>
      <c r="T511" s="106" t="s">
        <v>206</v>
      </c>
      <c r="U511" s="127"/>
      <c r="V511" s="100"/>
      <c r="W511" s="127"/>
      <c r="X511" s="127"/>
      <c r="Y511" s="127"/>
      <c r="Z511" s="100"/>
      <c r="AA511" s="101"/>
      <c r="AB511" s="127"/>
      <c r="AC511" s="130"/>
      <c r="AD511" s="100"/>
      <c r="AE511" s="127"/>
      <c r="AF511" s="127"/>
      <c r="AG511" s="127"/>
      <c r="AH511" s="127"/>
      <c r="AI511" s="6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row>
    <row r="512" spans="1:60" s="106" customFormat="1" ht="15">
      <c r="A512" s="59" t="str">
        <f>IF(Table1[[#This Row],[SAMPLE ID]]="","",CONCATENATE('Sample information'!B$16," #",RIGHT(Table1[[#This Row],[PLATE]],LEN(Table1[[#This Row],[PLATE]])-2)," ",Table1[[#This Row],[DATE SAMPLE DELIVERY]]))</f>
        <v/>
      </c>
      <c r="B512" s="59" t="str">
        <f>IF(Table1[[#This Row],[SAMPLE ID]]="","",CONCATENATE('Sample information'!B$16,"-",Table1[[#This Row],[SAMPLE ID]]))</f>
        <v/>
      </c>
      <c r="C512" s="29" t="s">
        <v>61</v>
      </c>
      <c r="D512" s="106" t="s">
        <v>150</v>
      </c>
      <c r="E512" s="28"/>
      <c r="F512" s="28"/>
      <c r="G512" s="28"/>
      <c r="H512" s="19"/>
      <c r="I512" s="28"/>
      <c r="J512" s="28"/>
      <c r="K512" s="17">
        <v>0</v>
      </c>
      <c r="L512" s="17">
        <v>0</v>
      </c>
      <c r="M512" s="127"/>
      <c r="N512" s="127" t="str">
        <f>IF(Table1[[#This Row],[SAMPLE ID]]="","",Table1[[#This Row],[VOLUME]])</f>
        <v/>
      </c>
      <c r="O512" s="127" t="str">
        <f>IF(Table1[[#This Row],[SAMPLE ID]]="","",Table1[[#This Row],[CONCENTRATION]]*Table1[[#This Row],[VOLUME]])</f>
        <v/>
      </c>
      <c r="P512" s="127" t="s">
        <v>383</v>
      </c>
      <c r="Q512" s="128" t="s">
        <v>22</v>
      </c>
      <c r="R512" s="127" t="str">
        <f>IF(Table1[[#This Row],[SAMPLE ID]]="","",CONCATENATE('Sample information'!$B$16,"_",Table1[[#This Row],[PLATE]],"_org_",Table1[[#This Row],[DATE SAMPLE DELIVERY]]))</f>
        <v/>
      </c>
      <c r="S512" s="102" t="str">
        <f>IF(Table1[[#This Row],[DATE SAMPLE DELIVERY]]="","",(CONCATENATE(20,LEFT(Table1[[#This Row],[DATE SAMPLE DELIVERY]],2),"-",MID(Table1[[#This Row],[DATE SAMPLE DELIVERY]],3,2),"-",RIGHT(Table1[[#This Row],[DATE SAMPLE DELIVERY]],2))))</f>
        <v/>
      </c>
      <c r="T512" s="106" t="s">
        <v>206</v>
      </c>
      <c r="U512" s="127"/>
      <c r="V512" s="100"/>
      <c r="W512" s="127"/>
      <c r="X512" s="127"/>
      <c r="Y512" s="127"/>
      <c r="Z512" s="100"/>
      <c r="AA512" s="101"/>
      <c r="AB512" s="127"/>
      <c r="AC512" s="130"/>
      <c r="AD512" s="100"/>
      <c r="AE512" s="127"/>
      <c r="AF512" s="127"/>
      <c r="AG512" s="127"/>
      <c r="AH512" s="127"/>
      <c r="AI512" s="6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row>
    <row r="513" spans="1:60" s="106" customFormat="1" ht="15">
      <c r="A513" s="59" t="str">
        <f>IF(Table1[[#This Row],[SAMPLE ID]]="","",CONCATENATE('Sample information'!B$16," #",RIGHT(Table1[[#This Row],[PLATE]],LEN(Table1[[#This Row],[PLATE]])-2)," ",Table1[[#This Row],[DATE SAMPLE DELIVERY]]))</f>
        <v/>
      </c>
      <c r="B513" s="59" t="str">
        <f>IF(Table1[[#This Row],[SAMPLE ID]]="","",CONCATENATE('Sample information'!B$16,"-",Table1[[#This Row],[SAMPLE ID]]))</f>
        <v/>
      </c>
      <c r="C513" s="29" t="s">
        <v>62</v>
      </c>
      <c r="D513" s="106" t="s">
        <v>150</v>
      </c>
      <c r="E513" s="28"/>
      <c r="F513" s="28"/>
      <c r="G513" s="28"/>
      <c r="H513" s="19"/>
      <c r="I513" s="28"/>
      <c r="J513" s="28"/>
      <c r="K513" s="17">
        <v>0</v>
      </c>
      <c r="L513" s="17">
        <v>0</v>
      </c>
      <c r="M513" s="127"/>
      <c r="N513" s="127" t="str">
        <f>IF(Table1[[#This Row],[SAMPLE ID]]="","",Table1[[#This Row],[VOLUME]])</f>
        <v/>
      </c>
      <c r="O513" s="127" t="str">
        <f>IF(Table1[[#This Row],[SAMPLE ID]]="","",Table1[[#This Row],[CONCENTRATION]]*Table1[[#This Row],[VOLUME]])</f>
        <v/>
      </c>
      <c r="P513" s="127" t="s">
        <v>383</v>
      </c>
      <c r="Q513" s="128" t="s">
        <v>22</v>
      </c>
      <c r="R513" s="127" t="str">
        <f>IF(Table1[[#This Row],[SAMPLE ID]]="","",CONCATENATE('Sample information'!$B$16,"_",Table1[[#This Row],[PLATE]],"_org_",Table1[[#This Row],[DATE SAMPLE DELIVERY]]))</f>
        <v/>
      </c>
      <c r="S513" s="102" t="str">
        <f>IF(Table1[[#This Row],[DATE SAMPLE DELIVERY]]="","",(CONCATENATE(20,LEFT(Table1[[#This Row],[DATE SAMPLE DELIVERY]],2),"-",MID(Table1[[#This Row],[DATE SAMPLE DELIVERY]],3,2),"-",RIGHT(Table1[[#This Row],[DATE SAMPLE DELIVERY]],2))))</f>
        <v/>
      </c>
      <c r="T513" s="106" t="s">
        <v>206</v>
      </c>
      <c r="U513" s="127"/>
      <c r="V513" s="100"/>
      <c r="W513" s="127"/>
      <c r="X513" s="127"/>
      <c r="Y513" s="127"/>
      <c r="Z513" s="100"/>
      <c r="AA513" s="101"/>
      <c r="AB513" s="127"/>
      <c r="AC513" s="130"/>
      <c r="AD513" s="100"/>
      <c r="AE513" s="127"/>
      <c r="AF513" s="127"/>
      <c r="AG513" s="127"/>
      <c r="AH513" s="127"/>
      <c r="AI513" s="6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row>
    <row r="514" spans="1:60" s="106" customFormat="1" ht="15">
      <c r="A514" s="59" t="str">
        <f>IF(Table1[[#This Row],[SAMPLE ID]]="","",CONCATENATE('Sample information'!B$16," #",RIGHT(Table1[[#This Row],[PLATE]],LEN(Table1[[#This Row],[PLATE]])-2)," ",Table1[[#This Row],[DATE SAMPLE DELIVERY]]))</f>
        <v/>
      </c>
      <c r="B514" s="59" t="str">
        <f>IF(Table1[[#This Row],[SAMPLE ID]]="","",CONCATENATE('Sample information'!B$16,"-",Table1[[#This Row],[SAMPLE ID]]))</f>
        <v/>
      </c>
      <c r="C514" s="29" t="s">
        <v>63</v>
      </c>
      <c r="D514" s="106" t="s">
        <v>150</v>
      </c>
      <c r="E514" s="28"/>
      <c r="F514" s="28"/>
      <c r="G514" s="28"/>
      <c r="H514" s="19"/>
      <c r="I514" s="28"/>
      <c r="J514" s="28"/>
      <c r="K514" s="17">
        <v>0</v>
      </c>
      <c r="L514" s="17">
        <v>0</v>
      </c>
      <c r="M514" s="127"/>
      <c r="N514" s="127" t="str">
        <f>IF(Table1[[#This Row],[SAMPLE ID]]="","",Table1[[#This Row],[VOLUME]])</f>
        <v/>
      </c>
      <c r="O514" s="127" t="str">
        <f>IF(Table1[[#This Row],[SAMPLE ID]]="","",Table1[[#This Row],[CONCENTRATION]]*Table1[[#This Row],[VOLUME]])</f>
        <v/>
      </c>
      <c r="P514" s="127" t="s">
        <v>383</v>
      </c>
      <c r="Q514" s="128" t="s">
        <v>22</v>
      </c>
      <c r="R514" s="127" t="str">
        <f>IF(Table1[[#This Row],[SAMPLE ID]]="","",CONCATENATE('Sample information'!$B$16,"_",Table1[[#This Row],[PLATE]],"_org_",Table1[[#This Row],[DATE SAMPLE DELIVERY]]))</f>
        <v/>
      </c>
      <c r="S514" s="102" t="str">
        <f>IF(Table1[[#This Row],[DATE SAMPLE DELIVERY]]="","",(CONCATENATE(20,LEFT(Table1[[#This Row],[DATE SAMPLE DELIVERY]],2),"-",MID(Table1[[#This Row],[DATE SAMPLE DELIVERY]],3,2),"-",RIGHT(Table1[[#This Row],[DATE SAMPLE DELIVERY]],2))))</f>
        <v/>
      </c>
      <c r="T514" s="106" t="s">
        <v>206</v>
      </c>
      <c r="U514" s="127"/>
      <c r="V514" s="100"/>
      <c r="W514" s="127"/>
      <c r="X514" s="127"/>
      <c r="Y514" s="127"/>
      <c r="Z514" s="100"/>
      <c r="AA514" s="101"/>
      <c r="AB514" s="127"/>
      <c r="AC514" s="130"/>
      <c r="AD514" s="100"/>
      <c r="AE514" s="127"/>
      <c r="AF514" s="127"/>
      <c r="AG514" s="127"/>
      <c r="AH514" s="127"/>
      <c r="AI514" s="6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row>
    <row r="515" spans="1:60" s="106" customFormat="1" ht="15">
      <c r="A515" s="59" t="str">
        <f>IF(Table1[[#This Row],[SAMPLE ID]]="","",CONCATENATE('Sample information'!B$16," #",RIGHT(Table1[[#This Row],[PLATE]],LEN(Table1[[#This Row],[PLATE]])-2)," ",Table1[[#This Row],[DATE SAMPLE DELIVERY]]))</f>
        <v/>
      </c>
      <c r="B515" s="59" t="str">
        <f>IF(Table1[[#This Row],[SAMPLE ID]]="","",CONCATENATE('Sample information'!B$16,"-",Table1[[#This Row],[SAMPLE ID]]))</f>
        <v/>
      </c>
      <c r="C515" s="29" t="s">
        <v>64</v>
      </c>
      <c r="D515" s="106" t="s">
        <v>150</v>
      </c>
      <c r="E515" s="28"/>
      <c r="F515" s="28"/>
      <c r="G515" s="28"/>
      <c r="H515" s="19"/>
      <c r="I515" s="28"/>
      <c r="J515" s="28"/>
      <c r="K515" s="17">
        <v>0</v>
      </c>
      <c r="L515" s="17">
        <v>0</v>
      </c>
      <c r="M515" s="127"/>
      <c r="N515" s="127" t="str">
        <f>IF(Table1[[#This Row],[SAMPLE ID]]="","",Table1[[#This Row],[VOLUME]])</f>
        <v/>
      </c>
      <c r="O515" s="127" t="str">
        <f>IF(Table1[[#This Row],[SAMPLE ID]]="","",Table1[[#This Row],[CONCENTRATION]]*Table1[[#This Row],[VOLUME]])</f>
        <v/>
      </c>
      <c r="P515" s="127" t="s">
        <v>383</v>
      </c>
      <c r="Q515" s="128" t="s">
        <v>22</v>
      </c>
      <c r="R515" s="127" t="str">
        <f>IF(Table1[[#This Row],[SAMPLE ID]]="","",CONCATENATE('Sample information'!$B$16,"_",Table1[[#This Row],[PLATE]],"_org_",Table1[[#This Row],[DATE SAMPLE DELIVERY]]))</f>
        <v/>
      </c>
      <c r="S515" s="102" t="str">
        <f>IF(Table1[[#This Row],[DATE SAMPLE DELIVERY]]="","",(CONCATENATE(20,LEFT(Table1[[#This Row],[DATE SAMPLE DELIVERY]],2),"-",MID(Table1[[#This Row],[DATE SAMPLE DELIVERY]],3,2),"-",RIGHT(Table1[[#This Row],[DATE SAMPLE DELIVERY]],2))))</f>
        <v/>
      </c>
      <c r="T515" s="106" t="s">
        <v>206</v>
      </c>
      <c r="U515" s="127"/>
      <c r="V515" s="100"/>
      <c r="W515" s="127"/>
      <c r="X515" s="127"/>
      <c r="Y515" s="127"/>
      <c r="Z515" s="100"/>
      <c r="AA515" s="101"/>
      <c r="AB515" s="127"/>
      <c r="AC515" s="130"/>
      <c r="AD515" s="100"/>
      <c r="AE515" s="127"/>
      <c r="AF515" s="127"/>
      <c r="AG515" s="127"/>
      <c r="AH515" s="127"/>
      <c r="AI515" s="6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row>
    <row r="516" spans="1:60" s="106" customFormat="1" ht="15">
      <c r="A516" s="59" t="str">
        <f>IF(Table1[[#This Row],[SAMPLE ID]]="","",CONCATENATE('Sample information'!B$16," #",RIGHT(Table1[[#This Row],[PLATE]],LEN(Table1[[#This Row],[PLATE]])-2)," ",Table1[[#This Row],[DATE SAMPLE DELIVERY]]))</f>
        <v/>
      </c>
      <c r="B516" s="59" t="str">
        <f>IF(Table1[[#This Row],[SAMPLE ID]]="","",CONCATENATE('Sample information'!B$16,"-",Table1[[#This Row],[SAMPLE ID]]))</f>
        <v/>
      </c>
      <c r="C516" s="29" t="s">
        <v>65</v>
      </c>
      <c r="D516" s="106" t="s">
        <v>150</v>
      </c>
      <c r="E516" s="28"/>
      <c r="F516" s="28"/>
      <c r="G516" s="28"/>
      <c r="H516" s="19"/>
      <c r="I516" s="28"/>
      <c r="J516" s="28"/>
      <c r="K516" s="17">
        <v>0</v>
      </c>
      <c r="L516" s="17">
        <v>0</v>
      </c>
      <c r="M516" s="127"/>
      <c r="N516" s="127" t="str">
        <f>IF(Table1[[#This Row],[SAMPLE ID]]="","",Table1[[#This Row],[VOLUME]])</f>
        <v/>
      </c>
      <c r="O516" s="127" t="str">
        <f>IF(Table1[[#This Row],[SAMPLE ID]]="","",Table1[[#This Row],[CONCENTRATION]]*Table1[[#This Row],[VOLUME]])</f>
        <v/>
      </c>
      <c r="P516" s="127" t="s">
        <v>383</v>
      </c>
      <c r="Q516" s="128" t="s">
        <v>22</v>
      </c>
      <c r="R516" s="127" t="str">
        <f>IF(Table1[[#This Row],[SAMPLE ID]]="","",CONCATENATE('Sample information'!$B$16,"_",Table1[[#This Row],[PLATE]],"_org_",Table1[[#This Row],[DATE SAMPLE DELIVERY]]))</f>
        <v/>
      </c>
      <c r="S516" s="102" t="str">
        <f>IF(Table1[[#This Row],[DATE SAMPLE DELIVERY]]="","",(CONCATENATE(20,LEFT(Table1[[#This Row],[DATE SAMPLE DELIVERY]],2),"-",MID(Table1[[#This Row],[DATE SAMPLE DELIVERY]],3,2),"-",RIGHT(Table1[[#This Row],[DATE SAMPLE DELIVERY]],2))))</f>
        <v/>
      </c>
      <c r="T516" s="106" t="s">
        <v>206</v>
      </c>
      <c r="U516" s="127"/>
      <c r="V516" s="100"/>
      <c r="W516" s="127"/>
      <c r="X516" s="127"/>
      <c r="Y516" s="127"/>
      <c r="Z516" s="100"/>
      <c r="AA516" s="101"/>
      <c r="AB516" s="127"/>
      <c r="AC516" s="130"/>
      <c r="AD516" s="100"/>
      <c r="AE516" s="127"/>
      <c r="AF516" s="127"/>
      <c r="AG516" s="127"/>
      <c r="AH516" s="127"/>
      <c r="AI516" s="6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row>
    <row r="517" spans="1:60" s="106" customFormat="1" ht="15">
      <c r="A517" s="59" t="str">
        <f>IF(Table1[[#This Row],[SAMPLE ID]]="","",CONCATENATE('Sample information'!B$16," #",RIGHT(Table1[[#This Row],[PLATE]],LEN(Table1[[#This Row],[PLATE]])-2)," ",Table1[[#This Row],[DATE SAMPLE DELIVERY]]))</f>
        <v/>
      </c>
      <c r="B517" s="59" t="str">
        <f>IF(Table1[[#This Row],[SAMPLE ID]]="","",CONCATENATE('Sample information'!B$16,"-",Table1[[#This Row],[SAMPLE ID]]))</f>
        <v/>
      </c>
      <c r="C517" s="29" t="s">
        <v>66</v>
      </c>
      <c r="D517" s="106" t="s">
        <v>150</v>
      </c>
      <c r="E517" s="28"/>
      <c r="F517" s="28"/>
      <c r="G517" s="28"/>
      <c r="H517" s="19"/>
      <c r="I517" s="28"/>
      <c r="J517" s="28"/>
      <c r="K517" s="17">
        <v>0</v>
      </c>
      <c r="L517" s="17">
        <v>0</v>
      </c>
      <c r="M517" s="127"/>
      <c r="N517" s="127" t="str">
        <f>IF(Table1[[#This Row],[SAMPLE ID]]="","",Table1[[#This Row],[VOLUME]])</f>
        <v/>
      </c>
      <c r="O517" s="127" t="str">
        <f>IF(Table1[[#This Row],[SAMPLE ID]]="","",Table1[[#This Row],[CONCENTRATION]]*Table1[[#This Row],[VOLUME]])</f>
        <v/>
      </c>
      <c r="P517" s="127" t="s">
        <v>383</v>
      </c>
      <c r="Q517" s="128" t="s">
        <v>22</v>
      </c>
      <c r="R517" s="127" t="str">
        <f>IF(Table1[[#This Row],[SAMPLE ID]]="","",CONCATENATE('Sample information'!$B$16,"_",Table1[[#This Row],[PLATE]],"_org_",Table1[[#This Row],[DATE SAMPLE DELIVERY]]))</f>
        <v/>
      </c>
      <c r="S517" s="102" t="str">
        <f>IF(Table1[[#This Row],[DATE SAMPLE DELIVERY]]="","",(CONCATENATE(20,LEFT(Table1[[#This Row],[DATE SAMPLE DELIVERY]],2),"-",MID(Table1[[#This Row],[DATE SAMPLE DELIVERY]],3,2),"-",RIGHT(Table1[[#This Row],[DATE SAMPLE DELIVERY]],2))))</f>
        <v/>
      </c>
      <c r="T517" s="106" t="s">
        <v>206</v>
      </c>
      <c r="U517" s="127"/>
      <c r="V517" s="100"/>
      <c r="W517" s="127"/>
      <c r="X517" s="127"/>
      <c r="Y517" s="127"/>
      <c r="Z517" s="100"/>
      <c r="AA517" s="101"/>
      <c r="AB517" s="127"/>
      <c r="AC517" s="130"/>
      <c r="AD517" s="100"/>
      <c r="AE517" s="127"/>
      <c r="AF517" s="127"/>
      <c r="AG517" s="127"/>
      <c r="AH517" s="127"/>
      <c r="AI517" s="6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row>
    <row r="518" spans="1:60" s="106" customFormat="1" ht="15">
      <c r="A518" s="59" t="str">
        <f>IF(Table1[[#This Row],[SAMPLE ID]]="","",CONCATENATE('Sample information'!B$16," #",RIGHT(Table1[[#This Row],[PLATE]],LEN(Table1[[#This Row],[PLATE]])-2)," ",Table1[[#This Row],[DATE SAMPLE DELIVERY]]))</f>
        <v/>
      </c>
      <c r="B518" s="59" t="str">
        <f>IF(Table1[[#This Row],[SAMPLE ID]]="","",CONCATENATE('Sample information'!B$16,"-",Table1[[#This Row],[SAMPLE ID]]))</f>
        <v/>
      </c>
      <c r="C518" s="29" t="s">
        <v>67</v>
      </c>
      <c r="D518" s="106" t="s">
        <v>150</v>
      </c>
      <c r="E518" s="28"/>
      <c r="F518" s="28"/>
      <c r="G518" s="28"/>
      <c r="H518" s="19"/>
      <c r="I518" s="28"/>
      <c r="J518" s="28"/>
      <c r="K518" s="17">
        <v>0</v>
      </c>
      <c r="L518" s="17">
        <v>0</v>
      </c>
      <c r="M518" s="127"/>
      <c r="N518" s="127" t="str">
        <f>IF(Table1[[#This Row],[SAMPLE ID]]="","",Table1[[#This Row],[VOLUME]])</f>
        <v/>
      </c>
      <c r="O518" s="127" t="str">
        <f>IF(Table1[[#This Row],[SAMPLE ID]]="","",Table1[[#This Row],[CONCENTRATION]]*Table1[[#This Row],[VOLUME]])</f>
        <v/>
      </c>
      <c r="P518" s="127" t="s">
        <v>383</v>
      </c>
      <c r="Q518" s="128" t="s">
        <v>22</v>
      </c>
      <c r="R518" s="127" t="str">
        <f>IF(Table1[[#This Row],[SAMPLE ID]]="","",CONCATENATE('Sample information'!$B$16,"_",Table1[[#This Row],[PLATE]],"_org_",Table1[[#This Row],[DATE SAMPLE DELIVERY]]))</f>
        <v/>
      </c>
      <c r="S518" s="102" t="str">
        <f>IF(Table1[[#This Row],[DATE SAMPLE DELIVERY]]="","",(CONCATENATE(20,LEFT(Table1[[#This Row],[DATE SAMPLE DELIVERY]],2),"-",MID(Table1[[#This Row],[DATE SAMPLE DELIVERY]],3,2),"-",RIGHT(Table1[[#This Row],[DATE SAMPLE DELIVERY]],2))))</f>
        <v/>
      </c>
      <c r="T518" s="106" t="s">
        <v>206</v>
      </c>
      <c r="U518" s="127"/>
      <c r="V518" s="100"/>
      <c r="W518" s="127"/>
      <c r="X518" s="127"/>
      <c r="Y518" s="127"/>
      <c r="Z518" s="100"/>
      <c r="AA518" s="101"/>
      <c r="AB518" s="127"/>
      <c r="AC518" s="130"/>
      <c r="AD518" s="100"/>
      <c r="AE518" s="127"/>
      <c r="AF518" s="127"/>
      <c r="AG518" s="127"/>
      <c r="AH518" s="127"/>
      <c r="AI518" s="6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row>
    <row r="519" spans="1:60" s="106" customFormat="1" ht="15">
      <c r="A519" s="59" t="str">
        <f>IF(Table1[[#This Row],[SAMPLE ID]]="","",CONCATENATE('Sample information'!B$16," #",RIGHT(Table1[[#This Row],[PLATE]],LEN(Table1[[#This Row],[PLATE]])-2)," ",Table1[[#This Row],[DATE SAMPLE DELIVERY]]))</f>
        <v/>
      </c>
      <c r="B519" s="59" t="str">
        <f>IF(Table1[[#This Row],[SAMPLE ID]]="","",CONCATENATE('Sample information'!B$16,"-",Table1[[#This Row],[SAMPLE ID]]))</f>
        <v/>
      </c>
      <c r="C519" s="29" t="s">
        <v>68</v>
      </c>
      <c r="D519" s="106" t="s">
        <v>150</v>
      </c>
      <c r="E519" s="28"/>
      <c r="F519" s="28"/>
      <c r="G519" s="28"/>
      <c r="H519" s="19"/>
      <c r="I519" s="28"/>
      <c r="J519" s="28"/>
      <c r="K519" s="17">
        <v>0</v>
      </c>
      <c r="L519" s="17">
        <v>0</v>
      </c>
      <c r="M519" s="127"/>
      <c r="N519" s="127" t="str">
        <f>IF(Table1[[#This Row],[SAMPLE ID]]="","",Table1[[#This Row],[VOLUME]])</f>
        <v/>
      </c>
      <c r="O519" s="127" t="str">
        <f>IF(Table1[[#This Row],[SAMPLE ID]]="","",Table1[[#This Row],[CONCENTRATION]]*Table1[[#This Row],[VOLUME]])</f>
        <v/>
      </c>
      <c r="P519" s="127" t="s">
        <v>383</v>
      </c>
      <c r="Q519" s="128" t="s">
        <v>22</v>
      </c>
      <c r="R519" s="127" t="str">
        <f>IF(Table1[[#This Row],[SAMPLE ID]]="","",CONCATENATE('Sample information'!$B$16,"_",Table1[[#This Row],[PLATE]],"_org_",Table1[[#This Row],[DATE SAMPLE DELIVERY]]))</f>
        <v/>
      </c>
      <c r="S519" s="102" t="str">
        <f>IF(Table1[[#This Row],[DATE SAMPLE DELIVERY]]="","",(CONCATENATE(20,LEFT(Table1[[#This Row],[DATE SAMPLE DELIVERY]],2),"-",MID(Table1[[#This Row],[DATE SAMPLE DELIVERY]],3,2),"-",RIGHT(Table1[[#This Row],[DATE SAMPLE DELIVERY]],2))))</f>
        <v/>
      </c>
      <c r="T519" s="106" t="s">
        <v>206</v>
      </c>
      <c r="U519" s="127"/>
      <c r="V519" s="100"/>
      <c r="W519" s="127"/>
      <c r="X519" s="127"/>
      <c r="Y519" s="127"/>
      <c r="Z519" s="100"/>
      <c r="AA519" s="101"/>
      <c r="AB519" s="127"/>
      <c r="AC519" s="130"/>
      <c r="AD519" s="100"/>
      <c r="AE519" s="127"/>
      <c r="AF519" s="127"/>
      <c r="AG519" s="127"/>
      <c r="AH519" s="127"/>
      <c r="AI519" s="6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row>
    <row r="520" spans="1:60" s="106" customFormat="1" ht="15">
      <c r="A520" s="59" t="str">
        <f>IF(Table1[[#This Row],[SAMPLE ID]]="","",CONCATENATE('Sample information'!B$16," #",RIGHT(Table1[[#This Row],[PLATE]],LEN(Table1[[#This Row],[PLATE]])-2)," ",Table1[[#This Row],[DATE SAMPLE DELIVERY]]))</f>
        <v/>
      </c>
      <c r="B520" s="59" t="str">
        <f>IF(Table1[[#This Row],[SAMPLE ID]]="","",CONCATENATE('Sample information'!B$16,"-",Table1[[#This Row],[SAMPLE ID]]))</f>
        <v/>
      </c>
      <c r="C520" s="29" t="s">
        <v>69</v>
      </c>
      <c r="D520" s="106" t="s">
        <v>150</v>
      </c>
      <c r="E520" s="28"/>
      <c r="F520" s="28"/>
      <c r="G520" s="28"/>
      <c r="H520" s="19"/>
      <c r="I520" s="28"/>
      <c r="J520" s="28"/>
      <c r="K520" s="17">
        <v>0</v>
      </c>
      <c r="L520" s="17">
        <v>0</v>
      </c>
      <c r="M520" s="127"/>
      <c r="N520" s="127" t="str">
        <f>IF(Table1[[#This Row],[SAMPLE ID]]="","",Table1[[#This Row],[VOLUME]])</f>
        <v/>
      </c>
      <c r="O520" s="127" t="str">
        <f>IF(Table1[[#This Row],[SAMPLE ID]]="","",Table1[[#This Row],[CONCENTRATION]]*Table1[[#This Row],[VOLUME]])</f>
        <v/>
      </c>
      <c r="P520" s="127" t="s">
        <v>383</v>
      </c>
      <c r="Q520" s="128" t="s">
        <v>22</v>
      </c>
      <c r="R520" s="127" t="str">
        <f>IF(Table1[[#This Row],[SAMPLE ID]]="","",CONCATENATE('Sample information'!$B$16,"_",Table1[[#This Row],[PLATE]],"_org_",Table1[[#This Row],[DATE SAMPLE DELIVERY]]))</f>
        <v/>
      </c>
      <c r="S520" s="102" t="str">
        <f>IF(Table1[[#This Row],[DATE SAMPLE DELIVERY]]="","",(CONCATENATE(20,LEFT(Table1[[#This Row],[DATE SAMPLE DELIVERY]],2),"-",MID(Table1[[#This Row],[DATE SAMPLE DELIVERY]],3,2),"-",RIGHT(Table1[[#This Row],[DATE SAMPLE DELIVERY]],2))))</f>
        <v/>
      </c>
      <c r="T520" s="106" t="s">
        <v>206</v>
      </c>
      <c r="U520" s="127"/>
      <c r="V520" s="100"/>
      <c r="W520" s="127"/>
      <c r="X520" s="127"/>
      <c r="Y520" s="127"/>
      <c r="Z520" s="100"/>
      <c r="AA520" s="101"/>
      <c r="AB520" s="127"/>
      <c r="AC520" s="130"/>
      <c r="AD520" s="100"/>
      <c r="AE520" s="127"/>
      <c r="AF520" s="127"/>
      <c r="AG520" s="127"/>
      <c r="AH520" s="127"/>
      <c r="AI520" s="6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row>
    <row r="521" spans="1:60" s="106" customFormat="1" ht="15">
      <c r="A521" s="59" t="str">
        <f>IF(Table1[[#This Row],[SAMPLE ID]]="","",CONCATENATE('Sample information'!B$16," #",RIGHT(Table1[[#This Row],[PLATE]],LEN(Table1[[#This Row],[PLATE]])-2)," ",Table1[[#This Row],[DATE SAMPLE DELIVERY]]))</f>
        <v/>
      </c>
      <c r="B521" s="59" t="str">
        <f>IF(Table1[[#This Row],[SAMPLE ID]]="","",CONCATENATE('Sample information'!B$16,"-",Table1[[#This Row],[SAMPLE ID]]))</f>
        <v/>
      </c>
      <c r="C521" s="29" t="s">
        <v>70</v>
      </c>
      <c r="D521" s="106" t="s">
        <v>150</v>
      </c>
      <c r="E521" s="28"/>
      <c r="F521" s="28"/>
      <c r="G521" s="28"/>
      <c r="H521" s="19"/>
      <c r="I521" s="28"/>
      <c r="J521" s="28"/>
      <c r="K521" s="17">
        <v>0</v>
      </c>
      <c r="L521" s="17">
        <v>0</v>
      </c>
      <c r="M521" s="127"/>
      <c r="N521" s="127" t="str">
        <f>IF(Table1[[#This Row],[SAMPLE ID]]="","",Table1[[#This Row],[VOLUME]])</f>
        <v/>
      </c>
      <c r="O521" s="127" t="str">
        <f>IF(Table1[[#This Row],[SAMPLE ID]]="","",Table1[[#This Row],[CONCENTRATION]]*Table1[[#This Row],[VOLUME]])</f>
        <v/>
      </c>
      <c r="P521" s="127" t="s">
        <v>383</v>
      </c>
      <c r="Q521" s="128" t="s">
        <v>22</v>
      </c>
      <c r="R521" s="127" t="str">
        <f>IF(Table1[[#This Row],[SAMPLE ID]]="","",CONCATENATE('Sample information'!$B$16,"_",Table1[[#This Row],[PLATE]],"_org_",Table1[[#This Row],[DATE SAMPLE DELIVERY]]))</f>
        <v/>
      </c>
      <c r="S521" s="102" t="str">
        <f>IF(Table1[[#This Row],[DATE SAMPLE DELIVERY]]="","",(CONCATENATE(20,LEFT(Table1[[#This Row],[DATE SAMPLE DELIVERY]],2),"-",MID(Table1[[#This Row],[DATE SAMPLE DELIVERY]],3,2),"-",RIGHT(Table1[[#This Row],[DATE SAMPLE DELIVERY]],2))))</f>
        <v/>
      </c>
      <c r="T521" s="106" t="s">
        <v>206</v>
      </c>
      <c r="U521" s="127"/>
      <c r="V521" s="100"/>
      <c r="W521" s="127"/>
      <c r="X521" s="127"/>
      <c r="Y521" s="127"/>
      <c r="Z521" s="100"/>
      <c r="AA521" s="101"/>
      <c r="AB521" s="127"/>
      <c r="AC521" s="130"/>
      <c r="AD521" s="100"/>
      <c r="AE521" s="127"/>
      <c r="AF521" s="127"/>
      <c r="AG521" s="127"/>
      <c r="AH521" s="127"/>
      <c r="AI521" s="6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row>
    <row r="522" spans="1:60" s="106" customFormat="1" ht="15">
      <c r="A522" s="59" t="str">
        <f>IF(Table1[[#This Row],[SAMPLE ID]]="","",CONCATENATE('Sample information'!B$16," #",RIGHT(Table1[[#This Row],[PLATE]],LEN(Table1[[#This Row],[PLATE]])-2)," ",Table1[[#This Row],[DATE SAMPLE DELIVERY]]))</f>
        <v/>
      </c>
      <c r="B522" s="59" t="str">
        <f>IF(Table1[[#This Row],[SAMPLE ID]]="","",CONCATENATE('Sample information'!B$16,"-",Table1[[#This Row],[SAMPLE ID]]))</f>
        <v/>
      </c>
      <c r="C522" s="29" t="s">
        <v>71</v>
      </c>
      <c r="D522" s="106" t="s">
        <v>150</v>
      </c>
      <c r="E522" s="28"/>
      <c r="F522" s="28"/>
      <c r="G522" s="28"/>
      <c r="H522" s="19"/>
      <c r="I522" s="28"/>
      <c r="J522" s="28"/>
      <c r="K522" s="17">
        <v>0</v>
      </c>
      <c r="L522" s="17">
        <v>0</v>
      </c>
      <c r="M522" s="127"/>
      <c r="N522" s="127" t="str">
        <f>IF(Table1[[#This Row],[SAMPLE ID]]="","",Table1[[#This Row],[VOLUME]])</f>
        <v/>
      </c>
      <c r="O522" s="127" t="str">
        <f>IF(Table1[[#This Row],[SAMPLE ID]]="","",Table1[[#This Row],[CONCENTRATION]]*Table1[[#This Row],[VOLUME]])</f>
        <v/>
      </c>
      <c r="P522" s="127" t="s">
        <v>383</v>
      </c>
      <c r="Q522" s="128" t="s">
        <v>22</v>
      </c>
      <c r="R522" s="127" t="str">
        <f>IF(Table1[[#This Row],[SAMPLE ID]]="","",CONCATENATE('Sample information'!$B$16,"_",Table1[[#This Row],[PLATE]],"_org_",Table1[[#This Row],[DATE SAMPLE DELIVERY]]))</f>
        <v/>
      </c>
      <c r="S522" s="102" t="str">
        <f>IF(Table1[[#This Row],[DATE SAMPLE DELIVERY]]="","",(CONCATENATE(20,LEFT(Table1[[#This Row],[DATE SAMPLE DELIVERY]],2),"-",MID(Table1[[#This Row],[DATE SAMPLE DELIVERY]],3,2),"-",RIGHT(Table1[[#This Row],[DATE SAMPLE DELIVERY]],2))))</f>
        <v/>
      </c>
      <c r="T522" s="106" t="s">
        <v>206</v>
      </c>
      <c r="U522" s="127"/>
      <c r="V522" s="100"/>
      <c r="W522" s="127"/>
      <c r="X522" s="127"/>
      <c r="Y522" s="127"/>
      <c r="Z522" s="100"/>
      <c r="AA522" s="101"/>
      <c r="AB522" s="127"/>
      <c r="AC522" s="130"/>
      <c r="AD522" s="100"/>
      <c r="AE522" s="127"/>
      <c r="AF522" s="127"/>
      <c r="AG522" s="127"/>
      <c r="AH522" s="127"/>
      <c r="AI522" s="6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row>
    <row r="523" spans="1:60" s="106" customFormat="1" ht="15">
      <c r="A523" s="59" t="str">
        <f>IF(Table1[[#This Row],[SAMPLE ID]]="","",CONCATENATE('Sample information'!B$16," #",RIGHT(Table1[[#This Row],[PLATE]],LEN(Table1[[#This Row],[PLATE]])-2)," ",Table1[[#This Row],[DATE SAMPLE DELIVERY]]))</f>
        <v/>
      </c>
      <c r="B523" s="59" t="str">
        <f>IF(Table1[[#This Row],[SAMPLE ID]]="","",CONCATENATE('Sample information'!B$16,"-",Table1[[#This Row],[SAMPLE ID]]))</f>
        <v/>
      </c>
      <c r="C523" s="29" t="s">
        <v>72</v>
      </c>
      <c r="D523" s="106" t="s">
        <v>150</v>
      </c>
      <c r="E523" s="28"/>
      <c r="F523" s="28"/>
      <c r="G523" s="28"/>
      <c r="H523" s="19"/>
      <c r="I523" s="28"/>
      <c r="J523" s="28"/>
      <c r="K523" s="17">
        <v>0</v>
      </c>
      <c r="L523" s="17">
        <v>0</v>
      </c>
      <c r="M523" s="127"/>
      <c r="N523" s="127" t="str">
        <f>IF(Table1[[#This Row],[SAMPLE ID]]="","",Table1[[#This Row],[VOLUME]])</f>
        <v/>
      </c>
      <c r="O523" s="127" t="str">
        <f>IF(Table1[[#This Row],[SAMPLE ID]]="","",Table1[[#This Row],[CONCENTRATION]]*Table1[[#This Row],[VOLUME]])</f>
        <v/>
      </c>
      <c r="P523" s="127" t="s">
        <v>383</v>
      </c>
      <c r="Q523" s="128" t="s">
        <v>22</v>
      </c>
      <c r="R523" s="127" t="str">
        <f>IF(Table1[[#This Row],[SAMPLE ID]]="","",CONCATENATE('Sample information'!$B$16,"_",Table1[[#This Row],[PLATE]],"_org_",Table1[[#This Row],[DATE SAMPLE DELIVERY]]))</f>
        <v/>
      </c>
      <c r="S523" s="102" t="str">
        <f>IF(Table1[[#This Row],[DATE SAMPLE DELIVERY]]="","",(CONCATENATE(20,LEFT(Table1[[#This Row],[DATE SAMPLE DELIVERY]],2),"-",MID(Table1[[#This Row],[DATE SAMPLE DELIVERY]],3,2),"-",RIGHT(Table1[[#This Row],[DATE SAMPLE DELIVERY]],2))))</f>
        <v/>
      </c>
      <c r="T523" s="106" t="s">
        <v>206</v>
      </c>
      <c r="U523" s="127"/>
      <c r="V523" s="100"/>
      <c r="W523" s="127"/>
      <c r="X523" s="127"/>
      <c r="Y523" s="127"/>
      <c r="Z523" s="100"/>
      <c r="AA523" s="101"/>
      <c r="AB523" s="127"/>
      <c r="AC523" s="130"/>
      <c r="AD523" s="100"/>
      <c r="AE523" s="127"/>
      <c r="AF523" s="127"/>
      <c r="AG523" s="127"/>
      <c r="AH523" s="127"/>
      <c r="AI523" s="6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row>
    <row r="524" spans="1:60" s="106" customFormat="1" ht="15">
      <c r="A524" s="59" t="str">
        <f>IF(Table1[[#This Row],[SAMPLE ID]]="","",CONCATENATE('Sample information'!B$16," #",RIGHT(Table1[[#This Row],[PLATE]],LEN(Table1[[#This Row],[PLATE]])-2)," ",Table1[[#This Row],[DATE SAMPLE DELIVERY]]))</f>
        <v/>
      </c>
      <c r="B524" s="59" t="str">
        <f>IF(Table1[[#This Row],[SAMPLE ID]]="","",CONCATENATE('Sample information'!B$16,"-",Table1[[#This Row],[SAMPLE ID]]))</f>
        <v/>
      </c>
      <c r="C524" s="29" t="s">
        <v>73</v>
      </c>
      <c r="D524" s="106" t="s">
        <v>150</v>
      </c>
      <c r="E524" s="28"/>
      <c r="F524" s="28"/>
      <c r="G524" s="28"/>
      <c r="H524" s="19"/>
      <c r="I524" s="28"/>
      <c r="J524" s="28"/>
      <c r="K524" s="17">
        <v>0</v>
      </c>
      <c r="L524" s="17">
        <v>0</v>
      </c>
      <c r="M524" s="127"/>
      <c r="N524" s="127" t="str">
        <f>IF(Table1[[#This Row],[SAMPLE ID]]="","",Table1[[#This Row],[VOLUME]])</f>
        <v/>
      </c>
      <c r="O524" s="127" t="str">
        <f>IF(Table1[[#This Row],[SAMPLE ID]]="","",Table1[[#This Row],[CONCENTRATION]]*Table1[[#This Row],[VOLUME]])</f>
        <v/>
      </c>
      <c r="P524" s="127" t="s">
        <v>383</v>
      </c>
      <c r="Q524" s="128" t="s">
        <v>22</v>
      </c>
      <c r="R524" s="127" t="str">
        <f>IF(Table1[[#This Row],[SAMPLE ID]]="","",CONCATENATE('Sample information'!$B$16,"_",Table1[[#This Row],[PLATE]],"_org_",Table1[[#This Row],[DATE SAMPLE DELIVERY]]))</f>
        <v/>
      </c>
      <c r="S524" s="102" t="str">
        <f>IF(Table1[[#This Row],[DATE SAMPLE DELIVERY]]="","",(CONCATENATE(20,LEFT(Table1[[#This Row],[DATE SAMPLE DELIVERY]],2),"-",MID(Table1[[#This Row],[DATE SAMPLE DELIVERY]],3,2),"-",RIGHT(Table1[[#This Row],[DATE SAMPLE DELIVERY]],2))))</f>
        <v/>
      </c>
      <c r="T524" s="106" t="s">
        <v>206</v>
      </c>
      <c r="U524" s="127"/>
      <c r="V524" s="100"/>
      <c r="W524" s="127"/>
      <c r="X524" s="127"/>
      <c r="Y524" s="127"/>
      <c r="Z524" s="100"/>
      <c r="AA524" s="101"/>
      <c r="AB524" s="127"/>
      <c r="AC524" s="130"/>
      <c r="AD524" s="100"/>
      <c r="AE524" s="127"/>
      <c r="AF524" s="127"/>
      <c r="AG524" s="127"/>
      <c r="AH524" s="127"/>
      <c r="AI524" s="6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row>
    <row r="525" spans="1:60" s="106" customFormat="1" ht="15">
      <c r="A525" s="59" t="str">
        <f>IF(Table1[[#This Row],[SAMPLE ID]]="","",CONCATENATE('Sample information'!B$16," #",RIGHT(Table1[[#This Row],[PLATE]],LEN(Table1[[#This Row],[PLATE]])-2)," ",Table1[[#This Row],[DATE SAMPLE DELIVERY]]))</f>
        <v/>
      </c>
      <c r="B525" s="59" t="str">
        <f>IF(Table1[[#This Row],[SAMPLE ID]]="","",CONCATENATE('Sample information'!B$16,"-",Table1[[#This Row],[SAMPLE ID]]))</f>
        <v/>
      </c>
      <c r="C525" s="29" t="s">
        <v>74</v>
      </c>
      <c r="D525" s="106" t="s">
        <v>150</v>
      </c>
      <c r="E525" s="28"/>
      <c r="F525" s="28"/>
      <c r="G525" s="28"/>
      <c r="H525" s="19"/>
      <c r="I525" s="28"/>
      <c r="J525" s="28"/>
      <c r="K525" s="17">
        <v>0</v>
      </c>
      <c r="L525" s="17">
        <v>0</v>
      </c>
      <c r="M525" s="127"/>
      <c r="N525" s="127" t="str">
        <f>IF(Table1[[#This Row],[SAMPLE ID]]="","",Table1[[#This Row],[VOLUME]])</f>
        <v/>
      </c>
      <c r="O525" s="127" t="str">
        <f>IF(Table1[[#This Row],[SAMPLE ID]]="","",Table1[[#This Row],[CONCENTRATION]]*Table1[[#This Row],[VOLUME]])</f>
        <v/>
      </c>
      <c r="P525" s="127" t="s">
        <v>383</v>
      </c>
      <c r="Q525" s="128" t="s">
        <v>22</v>
      </c>
      <c r="R525" s="127" t="str">
        <f>IF(Table1[[#This Row],[SAMPLE ID]]="","",CONCATENATE('Sample information'!$B$16,"_",Table1[[#This Row],[PLATE]],"_org_",Table1[[#This Row],[DATE SAMPLE DELIVERY]]))</f>
        <v/>
      </c>
      <c r="S525" s="102" t="str">
        <f>IF(Table1[[#This Row],[DATE SAMPLE DELIVERY]]="","",(CONCATENATE(20,LEFT(Table1[[#This Row],[DATE SAMPLE DELIVERY]],2),"-",MID(Table1[[#This Row],[DATE SAMPLE DELIVERY]],3,2),"-",RIGHT(Table1[[#This Row],[DATE SAMPLE DELIVERY]],2))))</f>
        <v/>
      </c>
      <c r="T525" s="106" t="s">
        <v>206</v>
      </c>
      <c r="U525" s="127"/>
      <c r="V525" s="100"/>
      <c r="W525" s="127"/>
      <c r="X525" s="127"/>
      <c r="Y525" s="127"/>
      <c r="Z525" s="100"/>
      <c r="AA525" s="101"/>
      <c r="AB525" s="127"/>
      <c r="AC525" s="130"/>
      <c r="AD525" s="100"/>
      <c r="AE525" s="127"/>
      <c r="AF525" s="127"/>
      <c r="AG525" s="127"/>
      <c r="AH525" s="127"/>
      <c r="AI525" s="6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row>
    <row r="526" spans="1:60" s="106" customFormat="1" ht="15">
      <c r="A526" s="59" t="str">
        <f>IF(Table1[[#This Row],[SAMPLE ID]]="","",CONCATENATE('Sample information'!B$16," #",RIGHT(Table1[[#This Row],[PLATE]],LEN(Table1[[#This Row],[PLATE]])-2)," ",Table1[[#This Row],[DATE SAMPLE DELIVERY]]))</f>
        <v/>
      </c>
      <c r="B526" s="59" t="str">
        <f>IF(Table1[[#This Row],[SAMPLE ID]]="","",CONCATENATE('Sample information'!B$16,"-",Table1[[#This Row],[SAMPLE ID]]))</f>
        <v/>
      </c>
      <c r="C526" s="29" t="s">
        <v>75</v>
      </c>
      <c r="D526" s="106" t="s">
        <v>150</v>
      </c>
      <c r="E526" s="28"/>
      <c r="F526" s="28"/>
      <c r="G526" s="28"/>
      <c r="H526" s="19"/>
      <c r="I526" s="28"/>
      <c r="J526" s="28"/>
      <c r="K526" s="17">
        <v>0</v>
      </c>
      <c r="L526" s="17">
        <v>0</v>
      </c>
      <c r="M526" s="127"/>
      <c r="N526" s="127" t="str">
        <f>IF(Table1[[#This Row],[SAMPLE ID]]="","",Table1[[#This Row],[VOLUME]])</f>
        <v/>
      </c>
      <c r="O526" s="127" t="str">
        <f>IF(Table1[[#This Row],[SAMPLE ID]]="","",Table1[[#This Row],[CONCENTRATION]]*Table1[[#This Row],[VOLUME]])</f>
        <v/>
      </c>
      <c r="P526" s="127" t="s">
        <v>383</v>
      </c>
      <c r="Q526" s="128" t="s">
        <v>22</v>
      </c>
      <c r="R526" s="127" t="str">
        <f>IF(Table1[[#This Row],[SAMPLE ID]]="","",CONCATENATE('Sample information'!$B$16,"_",Table1[[#This Row],[PLATE]],"_org_",Table1[[#This Row],[DATE SAMPLE DELIVERY]]))</f>
        <v/>
      </c>
      <c r="S526" s="102" t="str">
        <f>IF(Table1[[#This Row],[DATE SAMPLE DELIVERY]]="","",(CONCATENATE(20,LEFT(Table1[[#This Row],[DATE SAMPLE DELIVERY]],2),"-",MID(Table1[[#This Row],[DATE SAMPLE DELIVERY]],3,2),"-",RIGHT(Table1[[#This Row],[DATE SAMPLE DELIVERY]],2))))</f>
        <v/>
      </c>
      <c r="T526" s="106" t="s">
        <v>206</v>
      </c>
      <c r="U526" s="127"/>
      <c r="V526" s="100"/>
      <c r="W526" s="127"/>
      <c r="X526" s="127"/>
      <c r="Y526" s="127"/>
      <c r="Z526" s="100"/>
      <c r="AA526" s="101"/>
      <c r="AB526" s="127"/>
      <c r="AC526" s="130"/>
      <c r="AD526" s="100"/>
      <c r="AE526" s="127"/>
      <c r="AF526" s="127"/>
      <c r="AG526" s="127"/>
      <c r="AH526" s="127"/>
      <c r="AI526" s="6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row>
    <row r="527" spans="1:60" s="106" customFormat="1" ht="15">
      <c r="A527" s="59" t="str">
        <f>IF(Table1[[#This Row],[SAMPLE ID]]="","",CONCATENATE('Sample information'!B$16," #",RIGHT(Table1[[#This Row],[PLATE]],LEN(Table1[[#This Row],[PLATE]])-2)," ",Table1[[#This Row],[DATE SAMPLE DELIVERY]]))</f>
        <v/>
      </c>
      <c r="B527" s="59" t="str">
        <f>IF(Table1[[#This Row],[SAMPLE ID]]="","",CONCATENATE('Sample information'!B$16,"-",Table1[[#This Row],[SAMPLE ID]]))</f>
        <v/>
      </c>
      <c r="C527" s="29" t="s">
        <v>76</v>
      </c>
      <c r="D527" s="106" t="s">
        <v>150</v>
      </c>
      <c r="E527" s="28"/>
      <c r="F527" s="28"/>
      <c r="G527" s="28"/>
      <c r="H527" s="19"/>
      <c r="I527" s="28"/>
      <c r="J527" s="28"/>
      <c r="K527" s="17">
        <v>0</v>
      </c>
      <c r="L527" s="17">
        <v>0</v>
      </c>
      <c r="M527" s="127"/>
      <c r="N527" s="127" t="str">
        <f>IF(Table1[[#This Row],[SAMPLE ID]]="","",Table1[[#This Row],[VOLUME]])</f>
        <v/>
      </c>
      <c r="O527" s="127" t="str">
        <f>IF(Table1[[#This Row],[SAMPLE ID]]="","",Table1[[#This Row],[CONCENTRATION]]*Table1[[#This Row],[VOLUME]])</f>
        <v/>
      </c>
      <c r="P527" s="127" t="s">
        <v>383</v>
      </c>
      <c r="Q527" s="128" t="s">
        <v>22</v>
      </c>
      <c r="R527" s="127" t="str">
        <f>IF(Table1[[#This Row],[SAMPLE ID]]="","",CONCATENATE('Sample information'!$B$16,"_",Table1[[#This Row],[PLATE]],"_org_",Table1[[#This Row],[DATE SAMPLE DELIVERY]]))</f>
        <v/>
      </c>
      <c r="S527" s="102" t="str">
        <f>IF(Table1[[#This Row],[DATE SAMPLE DELIVERY]]="","",(CONCATENATE(20,LEFT(Table1[[#This Row],[DATE SAMPLE DELIVERY]],2),"-",MID(Table1[[#This Row],[DATE SAMPLE DELIVERY]],3,2),"-",RIGHT(Table1[[#This Row],[DATE SAMPLE DELIVERY]],2))))</f>
        <v/>
      </c>
      <c r="T527" s="106" t="s">
        <v>206</v>
      </c>
      <c r="U527" s="127"/>
      <c r="V527" s="100"/>
      <c r="W527" s="127"/>
      <c r="X527" s="127"/>
      <c r="Y527" s="127"/>
      <c r="Z527" s="100"/>
      <c r="AA527" s="101"/>
      <c r="AB527" s="127"/>
      <c r="AC527" s="130"/>
      <c r="AD527" s="100"/>
      <c r="AE527" s="127"/>
      <c r="AF527" s="127"/>
      <c r="AG527" s="127"/>
      <c r="AH527" s="127"/>
      <c r="AI527" s="6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row>
    <row r="528" spans="1:60" s="106" customFormat="1" ht="15">
      <c r="A528" s="59" t="str">
        <f>IF(Table1[[#This Row],[SAMPLE ID]]="","",CONCATENATE('Sample information'!B$16," #",RIGHT(Table1[[#This Row],[PLATE]],LEN(Table1[[#This Row],[PLATE]])-2)," ",Table1[[#This Row],[DATE SAMPLE DELIVERY]]))</f>
        <v/>
      </c>
      <c r="B528" s="59" t="str">
        <f>IF(Table1[[#This Row],[SAMPLE ID]]="","",CONCATENATE('Sample information'!B$16,"-",Table1[[#This Row],[SAMPLE ID]]))</f>
        <v/>
      </c>
      <c r="C528" s="29" t="s">
        <v>77</v>
      </c>
      <c r="D528" s="106" t="s">
        <v>150</v>
      </c>
      <c r="E528" s="28"/>
      <c r="F528" s="28"/>
      <c r="G528" s="28"/>
      <c r="H528" s="19"/>
      <c r="I528" s="28"/>
      <c r="J528" s="28"/>
      <c r="K528" s="17">
        <v>0</v>
      </c>
      <c r="L528" s="17">
        <v>0</v>
      </c>
      <c r="M528" s="127"/>
      <c r="N528" s="127" t="str">
        <f>IF(Table1[[#This Row],[SAMPLE ID]]="","",Table1[[#This Row],[VOLUME]])</f>
        <v/>
      </c>
      <c r="O528" s="127" t="str">
        <f>IF(Table1[[#This Row],[SAMPLE ID]]="","",Table1[[#This Row],[CONCENTRATION]]*Table1[[#This Row],[VOLUME]])</f>
        <v/>
      </c>
      <c r="P528" s="127" t="s">
        <v>383</v>
      </c>
      <c r="Q528" s="128" t="s">
        <v>22</v>
      </c>
      <c r="R528" s="127" t="str">
        <f>IF(Table1[[#This Row],[SAMPLE ID]]="","",CONCATENATE('Sample information'!$B$16,"_",Table1[[#This Row],[PLATE]],"_org_",Table1[[#This Row],[DATE SAMPLE DELIVERY]]))</f>
        <v/>
      </c>
      <c r="S528" s="102" t="str">
        <f>IF(Table1[[#This Row],[DATE SAMPLE DELIVERY]]="","",(CONCATENATE(20,LEFT(Table1[[#This Row],[DATE SAMPLE DELIVERY]],2),"-",MID(Table1[[#This Row],[DATE SAMPLE DELIVERY]],3,2),"-",RIGHT(Table1[[#This Row],[DATE SAMPLE DELIVERY]],2))))</f>
        <v/>
      </c>
      <c r="T528" s="106" t="s">
        <v>206</v>
      </c>
      <c r="U528" s="127"/>
      <c r="V528" s="100"/>
      <c r="W528" s="127"/>
      <c r="X528" s="127"/>
      <c r="Y528" s="127"/>
      <c r="Z528" s="100"/>
      <c r="AA528" s="101"/>
      <c r="AB528" s="127"/>
      <c r="AC528" s="130"/>
      <c r="AD528" s="100"/>
      <c r="AE528" s="127"/>
      <c r="AF528" s="127"/>
      <c r="AG528" s="127"/>
      <c r="AH528" s="127"/>
      <c r="AI528" s="6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row>
    <row r="529" spans="1:60" s="106" customFormat="1" ht="15">
      <c r="A529" s="59" t="str">
        <f>IF(Table1[[#This Row],[SAMPLE ID]]="","",CONCATENATE('Sample information'!B$16," #",RIGHT(Table1[[#This Row],[PLATE]],LEN(Table1[[#This Row],[PLATE]])-2)," ",Table1[[#This Row],[DATE SAMPLE DELIVERY]]))</f>
        <v/>
      </c>
      <c r="B529" s="59" t="str">
        <f>IF(Table1[[#This Row],[SAMPLE ID]]="","",CONCATENATE('Sample information'!B$16,"-",Table1[[#This Row],[SAMPLE ID]]))</f>
        <v/>
      </c>
      <c r="C529" s="29" t="s">
        <v>78</v>
      </c>
      <c r="D529" s="106" t="s">
        <v>150</v>
      </c>
      <c r="E529" s="28"/>
      <c r="F529" s="28"/>
      <c r="G529" s="28"/>
      <c r="H529" s="19"/>
      <c r="I529" s="28"/>
      <c r="J529" s="28"/>
      <c r="K529" s="17">
        <v>0</v>
      </c>
      <c r="L529" s="17">
        <v>0</v>
      </c>
      <c r="M529" s="127"/>
      <c r="N529" s="127" t="str">
        <f>IF(Table1[[#This Row],[SAMPLE ID]]="","",Table1[[#This Row],[VOLUME]])</f>
        <v/>
      </c>
      <c r="O529" s="127" t="str">
        <f>IF(Table1[[#This Row],[SAMPLE ID]]="","",Table1[[#This Row],[CONCENTRATION]]*Table1[[#This Row],[VOLUME]])</f>
        <v/>
      </c>
      <c r="P529" s="127" t="s">
        <v>383</v>
      </c>
      <c r="Q529" s="128" t="s">
        <v>22</v>
      </c>
      <c r="R529" s="127" t="str">
        <f>IF(Table1[[#This Row],[SAMPLE ID]]="","",CONCATENATE('Sample information'!$B$16,"_",Table1[[#This Row],[PLATE]],"_org_",Table1[[#This Row],[DATE SAMPLE DELIVERY]]))</f>
        <v/>
      </c>
      <c r="S529" s="102" t="str">
        <f>IF(Table1[[#This Row],[DATE SAMPLE DELIVERY]]="","",(CONCATENATE(20,LEFT(Table1[[#This Row],[DATE SAMPLE DELIVERY]],2),"-",MID(Table1[[#This Row],[DATE SAMPLE DELIVERY]],3,2),"-",RIGHT(Table1[[#This Row],[DATE SAMPLE DELIVERY]],2))))</f>
        <v/>
      </c>
      <c r="T529" s="106" t="s">
        <v>206</v>
      </c>
      <c r="U529" s="127"/>
      <c r="V529" s="100"/>
      <c r="W529" s="127"/>
      <c r="X529" s="127"/>
      <c r="Y529" s="127"/>
      <c r="Z529" s="100"/>
      <c r="AA529" s="101"/>
      <c r="AB529" s="127"/>
      <c r="AC529" s="130"/>
      <c r="AD529" s="100"/>
      <c r="AE529" s="127"/>
      <c r="AF529" s="127"/>
      <c r="AG529" s="127"/>
      <c r="AH529" s="127"/>
      <c r="AI529" s="6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row>
    <row r="530" spans="1:60" s="106" customFormat="1" ht="15">
      <c r="A530" s="59" t="str">
        <f>IF(Table1[[#This Row],[SAMPLE ID]]="","",CONCATENATE('Sample information'!B$16," #",RIGHT(Table1[[#This Row],[PLATE]],LEN(Table1[[#This Row],[PLATE]])-2)," ",Table1[[#This Row],[DATE SAMPLE DELIVERY]]))</f>
        <v/>
      </c>
      <c r="B530" s="59" t="str">
        <f>IF(Table1[[#This Row],[SAMPLE ID]]="","",CONCATENATE('Sample information'!B$16,"-",Table1[[#This Row],[SAMPLE ID]]))</f>
        <v/>
      </c>
      <c r="C530" s="29" t="s">
        <v>79</v>
      </c>
      <c r="D530" s="106" t="s">
        <v>150</v>
      </c>
      <c r="E530" s="28"/>
      <c r="F530" s="28"/>
      <c r="G530" s="28"/>
      <c r="H530" s="19"/>
      <c r="I530" s="28"/>
      <c r="J530" s="28"/>
      <c r="K530" s="17">
        <v>0</v>
      </c>
      <c r="L530" s="17">
        <v>0</v>
      </c>
      <c r="M530" s="127"/>
      <c r="N530" s="127" t="str">
        <f>IF(Table1[[#This Row],[SAMPLE ID]]="","",Table1[[#This Row],[VOLUME]])</f>
        <v/>
      </c>
      <c r="O530" s="127" t="str">
        <f>IF(Table1[[#This Row],[SAMPLE ID]]="","",Table1[[#This Row],[CONCENTRATION]]*Table1[[#This Row],[VOLUME]])</f>
        <v/>
      </c>
      <c r="P530" s="127" t="s">
        <v>383</v>
      </c>
      <c r="Q530" s="128" t="s">
        <v>22</v>
      </c>
      <c r="R530" s="127" t="str">
        <f>IF(Table1[[#This Row],[SAMPLE ID]]="","",CONCATENATE('Sample information'!$B$16,"_",Table1[[#This Row],[PLATE]],"_org_",Table1[[#This Row],[DATE SAMPLE DELIVERY]]))</f>
        <v/>
      </c>
      <c r="S530" s="102" t="str">
        <f>IF(Table1[[#This Row],[DATE SAMPLE DELIVERY]]="","",(CONCATENATE(20,LEFT(Table1[[#This Row],[DATE SAMPLE DELIVERY]],2),"-",MID(Table1[[#This Row],[DATE SAMPLE DELIVERY]],3,2),"-",RIGHT(Table1[[#This Row],[DATE SAMPLE DELIVERY]],2))))</f>
        <v/>
      </c>
      <c r="T530" s="106" t="s">
        <v>206</v>
      </c>
      <c r="U530" s="127"/>
      <c r="V530" s="100"/>
      <c r="W530" s="127"/>
      <c r="X530" s="127"/>
      <c r="Y530" s="127"/>
      <c r="Z530" s="100"/>
      <c r="AA530" s="101"/>
      <c r="AB530" s="127"/>
      <c r="AC530" s="130"/>
      <c r="AD530" s="100"/>
      <c r="AE530" s="127"/>
      <c r="AF530" s="127"/>
      <c r="AG530" s="127"/>
      <c r="AH530" s="127"/>
      <c r="AI530" s="6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row>
    <row r="531" spans="1:60" s="106" customFormat="1" ht="15">
      <c r="A531" s="59" t="str">
        <f>IF(Table1[[#This Row],[SAMPLE ID]]="","",CONCATENATE('Sample information'!B$16," #",RIGHT(Table1[[#This Row],[PLATE]],LEN(Table1[[#This Row],[PLATE]])-2)," ",Table1[[#This Row],[DATE SAMPLE DELIVERY]]))</f>
        <v/>
      </c>
      <c r="B531" s="59" t="str">
        <f>IF(Table1[[#This Row],[SAMPLE ID]]="","",CONCATENATE('Sample information'!B$16,"-",Table1[[#This Row],[SAMPLE ID]]))</f>
        <v/>
      </c>
      <c r="C531" s="29" t="s">
        <v>80</v>
      </c>
      <c r="D531" s="106" t="s">
        <v>150</v>
      </c>
      <c r="E531" s="28"/>
      <c r="F531" s="28"/>
      <c r="G531" s="28"/>
      <c r="H531" s="19"/>
      <c r="I531" s="28"/>
      <c r="J531" s="28"/>
      <c r="K531" s="17">
        <v>0</v>
      </c>
      <c r="L531" s="17">
        <v>0</v>
      </c>
      <c r="M531" s="127"/>
      <c r="N531" s="127" t="str">
        <f>IF(Table1[[#This Row],[SAMPLE ID]]="","",Table1[[#This Row],[VOLUME]])</f>
        <v/>
      </c>
      <c r="O531" s="127" t="str">
        <f>IF(Table1[[#This Row],[SAMPLE ID]]="","",Table1[[#This Row],[CONCENTRATION]]*Table1[[#This Row],[VOLUME]])</f>
        <v/>
      </c>
      <c r="P531" s="127" t="s">
        <v>383</v>
      </c>
      <c r="Q531" s="128" t="s">
        <v>22</v>
      </c>
      <c r="R531" s="127" t="str">
        <f>IF(Table1[[#This Row],[SAMPLE ID]]="","",CONCATENATE('Sample information'!$B$16,"_",Table1[[#This Row],[PLATE]],"_org_",Table1[[#This Row],[DATE SAMPLE DELIVERY]]))</f>
        <v/>
      </c>
      <c r="S531" s="102" t="str">
        <f>IF(Table1[[#This Row],[DATE SAMPLE DELIVERY]]="","",(CONCATENATE(20,LEFT(Table1[[#This Row],[DATE SAMPLE DELIVERY]],2),"-",MID(Table1[[#This Row],[DATE SAMPLE DELIVERY]],3,2),"-",RIGHT(Table1[[#This Row],[DATE SAMPLE DELIVERY]],2))))</f>
        <v/>
      </c>
      <c r="T531" s="106" t="s">
        <v>206</v>
      </c>
      <c r="U531" s="127"/>
      <c r="V531" s="100"/>
      <c r="W531" s="127"/>
      <c r="X531" s="127"/>
      <c r="Y531" s="127"/>
      <c r="Z531" s="100"/>
      <c r="AA531" s="101"/>
      <c r="AB531" s="127"/>
      <c r="AC531" s="130"/>
      <c r="AD531" s="100"/>
      <c r="AE531" s="127"/>
      <c r="AF531" s="127"/>
      <c r="AG531" s="127"/>
      <c r="AH531" s="127"/>
      <c r="AI531" s="6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row>
    <row r="532" spans="1:60" s="106" customFormat="1" ht="15">
      <c r="A532" s="59" t="str">
        <f>IF(Table1[[#This Row],[SAMPLE ID]]="","",CONCATENATE('Sample information'!B$16," #",RIGHT(Table1[[#This Row],[PLATE]],LEN(Table1[[#This Row],[PLATE]])-2)," ",Table1[[#This Row],[DATE SAMPLE DELIVERY]]))</f>
        <v/>
      </c>
      <c r="B532" s="59" t="str">
        <f>IF(Table1[[#This Row],[SAMPLE ID]]="","",CONCATENATE('Sample information'!B$16,"-",Table1[[#This Row],[SAMPLE ID]]))</f>
        <v/>
      </c>
      <c r="C532" s="29" t="s">
        <v>81</v>
      </c>
      <c r="D532" s="106" t="s">
        <v>150</v>
      </c>
      <c r="E532" s="28"/>
      <c r="F532" s="28"/>
      <c r="G532" s="28"/>
      <c r="H532" s="19"/>
      <c r="I532" s="28"/>
      <c r="J532" s="28"/>
      <c r="K532" s="17">
        <v>0</v>
      </c>
      <c r="L532" s="17">
        <v>0</v>
      </c>
      <c r="M532" s="127"/>
      <c r="N532" s="127" t="str">
        <f>IF(Table1[[#This Row],[SAMPLE ID]]="","",Table1[[#This Row],[VOLUME]])</f>
        <v/>
      </c>
      <c r="O532" s="127" t="str">
        <f>IF(Table1[[#This Row],[SAMPLE ID]]="","",Table1[[#This Row],[CONCENTRATION]]*Table1[[#This Row],[VOLUME]])</f>
        <v/>
      </c>
      <c r="P532" s="127" t="s">
        <v>383</v>
      </c>
      <c r="Q532" s="128" t="s">
        <v>22</v>
      </c>
      <c r="R532" s="127" t="str">
        <f>IF(Table1[[#This Row],[SAMPLE ID]]="","",CONCATENATE('Sample information'!$B$16,"_",Table1[[#This Row],[PLATE]],"_org_",Table1[[#This Row],[DATE SAMPLE DELIVERY]]))</f>
        <v/>
      </c>
      <c r="S532" s="102" t="str">
        <f>IF(Table1[[#This Row],[DATE SAMPLE DELIVERY]]="","",(CONCATENATE(20,LEFT(Table1[[#This Row],[DATE SAMPLE DELIVERY]],2),"-",MID(Table1[[#This Row],[DATE SAMPLE DELIVERY]],3,2),"-",RIGHT(Table1[[#This Row],[DATE SAMPLE DELIVERY]],2))))</f>
        <v/>
      </c>
      <c r="T532" s="106" t="s">
        <v>206</v>
      </c>
      <c r="U532" s="127"/>
      <c r="V532" s="100"/>
      <c r="W532" s="127"/>
      <c r="X532" s="127"/>
      <c r="Y532" s="127"/>
      <c r="Z532" s="100"/>
      <c r="AA532" s="101"/>
      <c r="AB532" s="127"/>
      <c r="AC532" s="130"/>
      <c r="AD532" s="100"/>
      <c r="AE532" s="127"/>
      <c r="AF532" s="127"/>
      <c r="AG532" s="127"/>
      <c r="AH532" s="127"/>
      <c r="AI532" s="6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row>
    <row r="533" spans="1:60" s="106" customFormat="1" ht="15">
      <c r="A533" s="59" t="str">
        <f>IF(Table1[[#This Row],[SAMPLE ID]]="","",CONCATENATE('Sample information'!B$16," #",RIGHT(Table1[[#This Row],[PLATE]],LEN(Table1[[#This Row],[PLATE]])-2)," ",Table1[[#This Row],[DATE SAMPLE DELIVERY]]))</f>
        <v/>
      </c>
      <c r="B533" s="59" t="str">
        <f>IF(Table1[[#This Row],[SAMPLE ID]]="","",CONCATENATE('Sample information'!B$16,"-",Table1[[#This Row],[SAMPLE ID]]))</f>
        <v/>
      </c>
      <c r="C533" s="29" t="s">
        <v>82</v>
      </c>
      <c r="D533" s="106" t="s">
        <v>150</v>
      </c>
      <c r="E533" s="28"/>
      <c r="F533" s="28"/>
      <c r="G533" s="28"/>
      <c r="H533" s="19"/>
      <c r="I533" s="28"/>
      <c r="J533" s="28"/>
      <c r="K533" s="17">
        <v>0</v>
      </c>
      <c r="L533" s="17">
        <v>0</v>
      </c>
      <c r="M533" s="127"/>
      <c r="N533" s="127" t="str">
        <f>IF(Table1[[#This Row],[SAMPLE ID]]="","",Table1[[#This Row],[VOLUME]])</f>
        <v/>
      </c>
      <c r="O533" s="127" t="str">
        <f>IF(Table1[[#This Row],[SAMPLE ID]]="","",Table1[[#This Row],[CONCENTRATION]]*Table1[[#This Row],[VOLUME]])</f>
        <v/>
      </c>
      <c r="P533" s="127" t="s">
        <v>383</v>
      </c>
      <c r="Q533" s="128" t="s">
        <v>22</v>
      </c>
      <c r="R533" s="127" t="str">
        <f>IF(Table1[[#This Row],[SAMPLE ID]]="","",CONCATENATE('Sample information'!$B$16,"_",Table1[[#This Row],[PLATE]],"_org_",Table1[[#This Row],[DATE SAMPLE DELIVERY]]))</f>
        <v/>
      </c>
      <c r="S533" s="102" t="str">
        <f>IF(Table1[[#This Row],[DATE SAMPLE DELIVERY]]="","",(CONCATENATE(20,LEFT(Table1[[#This Row],[DATE SAMPLE DELIVERY]],2),"-",MID(Table1[[#This Row],[DATE SAMPLE DELIVERY]],3,2),"-",RIGHT(Table1[[#This Row],[DATE SAMPLE DELIVERY]],2))))</f>
        <v/>
      </c>
      <c r="T533" s="106" t="s">
        <v>206</v>
      </c>
      <c r="U533" s="127"/>
      <c r="V533" s="100"/>
      <c r="W533" s="127"/>
      <c r="X533" s="127"/>
      <c r="Y533" s="127"/>
      <c r="Z533" s="100"/>
      <c r="AA533" s="101"/>
      <c r="AB533" s="127"/>
      <c r="AC533" s="130"/>
      <c r="AD533" s="100"/>
      <c r="AE533" s="127"/>
      <c r="AF533" s="127"/>
      <c r="AG533" s="127"/>
      <c r="AH533" s="127"/>
      <c r="AI533" s="6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row>
    <row r="534" spans="1:60" s="106" customFormat="1" ht="15">
      <c r="A534" s="59" t="str">
        <f>IF(Table1[[#This Row],[SAMPLE ID]]="","",CONCATENATE('Sample information'!B$16," #",RIGHT(Table1[[#This Row],[PLATE]],LEN(Table1[[#This Row],[PLATE]])-2)," ",Table1[[#This Row],[DATE SAMPLE DELIVERY]]))</f>
        <v/>
      </c>
      <c r="B534" s="59" t="str">
        <f>IF(Table1[[#This Row],[SAMPLE ID]]="","",CONCATENATE('Sample information'!B$16,"-",Table1[[#This Row],[SAMPLE ID]]))</f>
        <v/>
      </c>
      <c r="C534" s="29" t="s">
        <v>83</v>
      </c>
      <c r="D534" s="106" t="s">
        <v>150</v>
      </c>
      <c r="E534" s="28"/>
      <c r="F534" s="28"/>
      <c r="G534" s="28"/>
      <c r="H534" s="19"/>
      <c r="I534" s="28"/>
      <c r="J534" s="28"/>
      <c r="K534" s="17">
        <v>0</v>
      </c>
      <c r="L534" s="17">
        <v>0</v>
      </c>
      <c r="M534" s="127"/>
      <c r="N534" s="127" t="str">
        <f>IF(Table1[[#This Row],[SAMPLE ID]]="","",Table1[[#This Row],[VOLUME]])</f>
        <v/>
      </c>
      <c r="O534" s="127" t="str">
        <f>IF(Table1[[#This Row],[SAMPLE ID]]="","",Table1[[#This Row],[CONCENTRATION]]*Table1[[#This Row],[VOLUME]])</f>
        <v/>
      </c>
      <c r="P534" s="127" t="s">
        <v>383</v>
      </c>
      <c r="Q534" s="128" t="s">
        <v>22</v>
      </c>
      <c r="R534" s="127" t="str">
        <f>IF(Table1[[#This Row],[SAMPLE ID]]="","",CONCATENATE('Sample information'!$B$16,"_",Table1[[#This Row],[PLATE]],"_org_",Table1[[#This Row],[DATE SAMPLE DELIVERY]]))</f>
        <v/>
      </c>
      <c r="S534" s="102" t="str">
        <f>IF(Table1[[#This Row],[DATE SAMPLE DELIVERY]]="","",(CONCATENATE(20,LEFT(Table1[[#This Row],[DATE SAMPLE DELIVERY]],2),"-",MID(Table1[[#This Row],[DATE SAMPLE DELIVERY]],3,2),"-",RIGHT(Table1[[#This Row],[DATE SAMPLE DELIVERY]],2))))</f>
        <v/>
      </c>
      <c r="T534" s="106" t="s">
        <v>206</v>
      </c>
      <c r="U534" s="127"/>
      <c r="V534" s="100"/>
      <c r="W534" s="127"/>
      <c r="X534" s="127"/>
      <c r="Y534" s="127"/>
      <c r="Z534" s="100"/>
      <c r="AA534" s="101"/>
      <c r="AB534" s="127"/>
      <c r="AC534" s="130"/>
      <c r="AD534" s="100"/>
      <c r="AE534" s="127"/>
      <c r="AF534" s="127"/>
      <c r="AG534" s="127"/>
      <c r="AH534" s="127"/>
      <c r="AI534" s="6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row>
    <row r="535" spans="1:60" s="106" customFormat="1" ht="15">
      <c r="A535" s="59" t="str">
        <f>IF(Table1[[#This Row],[SAMPLE ID]]="","",CONCATENATE('Sample information'!B$16," #",RIGHT(Table1[[#This Row],[PLATE]],LEN(Table1[[#This Row],[PLATE]])-2)," ",Table1[[#This Row],[DATE SAMPLE DELIVERY]]))</f>
        <v/>
      </c>
      <c r="B535" s="59" t="str">
        <f>IF(Table1[[#This Row],[SAMPLE ID]]="","",CONCATENATE('Sample information'!B$16,"-",Table1[[#This Row],[SAMPLE ID]]))</f>
        <v/>
      </c>
      <c r="C535" s="29" t="s">
        <v>84</v>
      </c>
      <c r="D535" s="106" t="s">
        <v>150</v>
      </c>
      <c r="E535" s="28"/>
      <c r="F535" s="28"/>
      <c r="G535" s="28"/>
      <c r="H535" s="19"/>
      <c r="I535" s="28"/>
      <c r="J535" s="28"/>
      <c r="K535" s="17">
        <v>0</v>
      </c>
      <c r="L535" s="17">
        <v>0</v>
      </c>
      <c r="M535" s="127"/>
      <c r="N535" s="127" t="str">
        <f>IF(Table1[[#This Row],[SAMPLE ID]]="","",Table1[[#This Row],[VOLUME]])</f>
        <v/>
      </c>
      <c r="O535" s="127" t="str">
        <f>IF(Table1[[#This Row],[SAMPLE ID]]="","",Table1[[#This Row],[CONCENTRATION]]*Table1[[#This Row],[VOLUME]])</f>
        <v/>
      </c>
      <c r="P535" s="127" t="s">
        <v>383</v>
      </c>
      <c r="Q535" s="128" t="s">
        <v>22</v>
      </c>
      <c r="R535" s="127" t="str">
        <f>IF(Table1[[#This Row],[SAMPLE ID]]="","",CONCATENATE('Sample information'!$B$16,"_",Table1[[#This Row],[PLATE]],"_org_",Table1[[#This Row],[DATE SAMPLE DELIVERY]]))</f>
        <v/>
      </c>
      <c r="S535" s="102" t="str">
        <f>IF(Table1[[#This Row],[DATE SAMPLE DELIVERY]]="","",(CONCATENATE(20,LEFT(Table1[[#This Row],[DATE SAMPLE DELIVERY]],2),"-",MID(Table1[[#This Row],[DATE SAMPLE DELIVERY]],3,2),"-",RIGHT(Table1[[#This Row],[DATE SAMPLE DELIVERY]],2))))</f>
        <v/>
      </c>
      <c r="T535" s="106" t="s">
        <v>206</v>
      </c>
      <c r="U535" s="127"/>
      <c r="V535" s="100"/>
      <c r="W535" s="127"/>
      <c r="X535" s="127"/>
      <c r="Y535" s="127"/>
      <c r="Z535" s="100"/>
      <c r="AA535" s="101"/>
      <c r="AB535" s="127"/>
      <c r="AC535" s="130"/>
      <c r="AD535" s="100"/>
      <c r="AE535" s="127"/>
      <c r="AF535" s="127"/>
      <c r="AG535" s="127"/>
      <c r="AH535" s="127"/>
      <c r="AI535" s="6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row>
    <row r="536" spans="1:60" s="106" customFormat="1" ht="15">
      <c r="A536" s="59" t="str">
        <f>IF(Table1[[#This Row],[SAMPLE ID]]="","",CONCATENATE('Sample information'!B$16," #",RIGHT(Table1[[#This Row],[PLATE]],LEN(Table1[[#This Row],[PLATE]])-2)," ",Table1[[#This Row],[DATE SAMPLE DELIVERY]]))</f>
        <v/>
      </c>
      <c r="B536" s="59" t="str">
        <f>IF(Table1[[#This Row],[SAMPLE ID]]="","",CONCATENATE('Sample information'!B$16,"-",Table1[[#This Row],[SAMPLE ID]]))</f>
        <v/>
      </c>
      <c r="C536" s="29" t="s">
        <v>85</v>
      </c>
      <c r="D536" s="106" t="s">
        <v>150</v>
      </c>
      <c r="E536" s="28"/>
      <c r="F536" s="28"/>
      <c r="G536" s="28"/>
      <c r="H536" s="19"/>
      <c r="I536" s="28"/>
      <c r="J536" s="28"/>
      <c r="K536" s="17">
        <v>0</v>
      </c>
      <c r="L536" s="17">
        <v>0</v>
      </c>
      <c r="M536" s="127"/>
      <c r="N536" s="127" t="str">
        <f>IF(Table1[[#This Row],[SAMPLE ID]]="","",Table1[[#This Row],[VOLUME]])</f>
        <v/>
      </c>
      <c r="O536" s="127" t="str">
        <f>IF(Table1[[#This Row],[SAMPLE ID]]="","",Table1[[#This Row],[CONCENTRATION]]*Table1[[#This Row],[VOLUME]])</f>
        <v/>
      </c>
      <c r="P536" s="127" t="s">
        <v>383</v>
      </c>
      <c r="Q536" s="128" t="s">
        <v>22</v>
      </c>
      <c r="R536" s="127" t="str">
        <f>IF(Table1[[#This Row],[SAMPLE ID]]="","",CONCATENATE('Sample information'!$B$16,"_",Table1[[#This Row],[PLATE]],"_org_",Table1[[#This Row],[DATE SAMPLE DELIVERY]]))</f>
        <v/>
      </c>
      <c r="S536" s="102" t="str">
        <f>IF(Table1[[#This Row],[DATE SAMPLE DELIVERY]]="","",(CONCATENATE(20,LEFT(Table1[[#This Row],[DATE SAMPLE DELIVERY]],2),"-",MID(Table1[[#This Row],[DATE SAMPLE DELIVERY]],3,2),"-",RIGHT(Table1[[#This Row],[DATE SAMPLE DELIVERY]],2))))</f>
        <v/>
      </c>
      <c r="T536" s="106" t="s">
        <v>206</v>
      </c>
      <c r="U536" s="127"/>
      <c r="V536" s="100"/>
      <c r="W536" s="127"/>
      <c r="X536" s="127"/>
      <c r="Y536" s="127"/>
      <c r="Z536" s="100"/>
      <c r="AA536" s="101"/>
      <c r="AB536" s="127"/>
      <c r="AC536" s="130"/>
      <c r="AD536" s="100"/>
      <c r="AE536" s="127"/>
      <c r="AF536" s="127"/>
      <c r="AG536" s="127"/>
      <c r="AH536" s="127"/>
      <c r="AI536" s="6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row>
    <row r="537" spans="1:60" s="106" customFormat="1" ht="15">
      <c r="A537" s="59" t="str">
        <f>IF(Table1[[#This Row],[SAMPLE ID]]="","",CONCATENATE('Sample information'!B$16," #",RIGHT(Table1[[#This Row],[PLATE]],LEN(Table1[[#This Row],[PLATE]])-2)," ",Table1[[#This Row],[DATE SAMPLE DELIVERY]]))</f>
        <v/>
      </c>
      <c r="B537" s="59" t="str">
        <f>IF(Table1[[#This Row],[SAMPLE ID]]="","",CONCATENATE('Sample information'!B$16,"-",Table1[[#This Row],[SAMPLE ID]]))</f>
        <v/>
      </c>
      <c r="C537" s="29" t="s">
        <v>86</v>
      </c>
      <c r="D537" s="106" t="s">
        <v>150</v>
      </c>
      <c r="E537" s="28"/>
      <c r="F537" s="28"/>
      <c r="G537" s="28"/>
      <c r="H537" s="19"/>
      <c r="I537" s="28"/>
      <c r="J537" s="28"/>
      <c r="K537" s="17">
        <v>0</v>
      </c>
      <c r="L537" s="17">
        <v>0</v>
      </c>
      <c r="M537" s="127"/>
      <c r="N537" s="127" t="str">
        <f>IF(Table1[[#This Row],[SAMPLE ID]]="","",Table1[[#This Row],[VOLUME]])</f>
        <v/>
      </c>
      <c r="O537" s="127" t="str">
        <f>IF(Table1[[#This Row],[SAMPLE ID]]="","",Table1[[#This Row],[CONCENTRATION]]*Table1[[#This Row],[VOLUME]])</f>
        <v/>
      </c>
      <c r="P537" s="127" t="s">
        <v>383</v>
      </c>
      <c r="Q537" s="128" t="s">
        <v>22</v>
      </c>
      <c r="R537" s="127" t="str">
        <f>IF(Table1[[#This Row],[SAMPLE ID]]="","",CONCATENATE('Sample information'!$B$16,"_",Table1[[#This Row],[PLATE]],"_org_",Table1[[#This Row],[DATE SAMPLE DELIVERY]]))</f>
        <v/>
      </c>
      <c r="S537" s="102" t="str">
        <f>IF(Table1[[#This Row],[DATE SAMPLE DELIVERY]]="","",(CONCATENATE(20,LEFT(Table1[[#This Row],[DATE SAMPLE DELIVERY]],2),"-",MID(Table1[[#This Row],[DATE SAMPLE DELIVERY]],3,2),"-",RIGHT(Table1[[#This Row],[DATE SAMPLE DELIVERY]],2))))</f>
        <v/>
      </c>
      <c r="T537" s="106" t="s">
        <v>206</v>
      </c>
      <c r="U537" s="127"/>
      <c r="V537" s="100"/>
      <c r="W537" s="127"/>
      <c r="X537" s="127"/>
      <c r="Y537" s="127"/>
      <c r="Z537" s="100"/>
      <c r="AA537" s="101"/>
      <c r="AB537" s="127"/>
      <c r="AC537" s="130"/>
      <c r="AD537" s="100"/>
      <c r="AE537" s="127"/>
      <c r="AF537" s="127"/>
      <c r="AG537" s="127"/>
      <c r="AH537" s="127"/>
      <c r="AI537" s="6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row>
    <row r="538" spans="1:60" s="106" customFormat="1" ht="15">
      <c r="A538" s="59" t="str">
        <f>IF(Table1[[#This Row],[SAMPLE ID]]="","",CONCATENATE('Sample information'!B$16," #",RIGHT(Table1[[#This Row],[PLATE]],LEN(Table1[[#This Row],[PLATE]])-2)," ",Table1[[#This Row],[DATE SAMPLE DELIVERY]]))</f>
        <v/>
      </c>
      <c r="B538" s="59" t="str">
        <f>IF(Table1[[#This Row],[SAMPLE ID]]="","",CONCATENATE('Sample information'!B$16,"-",Table1[[#This Row],[SAMPLE ID]]))</f>
        <v/>
      </c>
      <c r="C538" s="29" t="s">
        <v>87</v>
      </c>
      <c r="D538" s="106" t="s">
        <v>150</v>
      </c>
      <c r="E538" s="28"/>
      <c r="F538" s="28"/>
      <c r="G538" s="28"/>
      <c r="H538" s="19"/>
      <c r="I538" s="28"/>
      <c r="J538" s="28"/>
      <c r="K538" s="17">
        <v>0</v>
      </c>
      <c r="L538" s="17">
        <v>0</v>
      </c>
      <c r="M538" s="127"/>
      <c r="N538" s="127" t="str">
        <f>IF(Table1[[#This Row],[SAMPLE ID]]="","",Table1[[#This Row],[VOLUME]])</f>
        <v/>
      </c>
      <c r="O538" s="127" t="str">
        <f>IF(Table1[[#This Row],[SAMPLE ID]]="","",Table1[[#This Row],[CONCENTRATION]]*Table1[[#This Row],[VOLUME]])</f>
        <v/>
      </c>
      <c r="P538" s="127" t="s">
        <v>383</v>
      </c>
      <c r="Q538" s="128" t="s">
        <v>22</v>
      </c>
      <c r="R538" s="127" t="str">
        <f>IF(Table1[[#This Row],[SAMPLE ID]]="","",CONCATENATE('Sample information'!$B$16,"_",Table1[[#This Row],[PLATE]],"_org_",Table1[[#This Row],[DATE SAMPLE DELIVERY]]))</f>
        <v/>
      </c>
      <c r="S538" s="102" t="str">
        <f>IF(Table1[[#This Row],[DATE SAMPLE DELIVERY]]="","",(CONCATENATE(20,LEFT(Table1[[#This Row],[DATE SAMPLE DELIVERY]],2),"-",MID(Table1[[#This Row],[DATE SAMPLE DELIVERY]],3,2),"-",RIGHT(Table1[[#This Row],[DATE SAMPLE DELIVERY]],2))))</f>
        <v/>
      </c>
      <c r="T538" s="106" t="s">
        <v>206</v>
      </c>
      <c r="U538" s="127"/>
      <c r="V538" s="100"/>
      <c r="W538" s="127"/>
      <c r="X538" s="127"/>
      <c r="Y538" s="127"/>
      <c r="Z538" s="100"/>
      <c r="AA538" s="101"/>
      <c r="AB538" s="127"/>
      <c r="AC538" s="130"/>
      <c r="AD538" s="100"/>
      <c r="AE538" s="127"/>
      <c r="AF538" s="127"/>
      <c r="AG538" s="127"/>
      <c r="AH538" s="127"/>
      <c r="AI538" s="6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row>
    <row r="539" spans="1:60" s="106" customFormat="1" ht="15">
      <c r="A539" s="59" t="str">
        <f>IF(Table1[[#This Row],[SAMPLE ID]]="","",CONCATENATE('Sample information'!B$16," #",RIGHT(Table1[[#This Row],[PLATE]],LEN(Table1[[#This Row],[PLATE]])-2)," ",Table1[[#This Row],[DATE SAMPLE DELIVERY]]))</f>
        <v/>
      </c>
      <c r="B539" s="59" t="str">
        <f>IF(Table1[[#This Row],[SAMPLE ID]]="","",CONCATENATE('Sample information'!B$16,"-",Table1[[#This Row],[SAMPLE ID]]))</f>
        <v/>
      </c>
      <c r="C539" s="29" t="s">
        <v>88</v>
      </c>
      <c r="D539" s="106" t="s">
        <v>150</v>
      </c>
      <c r="E539" s="28"/>
      <c r="F539" s="28"/>
      <c r="G539" s="28"/>
      <c r="H539" s="19"/>
      <c r="I539" s="28"/>
      <c r="J539" s="28"/>
      <c r="K539" s="17">
        <v>0</v>
      </c>
      <c r="L539" s="17">
        <v>0</v>
      </c>
      <c r="M539" s="127"/>
      <c r="N539" s="127" t="str">
        <f>IF(Table1[[#This Row],[SAMPLE ID]]="","",Table1[[#This Row],[VOLUME]])</f>
        <v/>
      </c>
      <c r="O539" s="127" t="str">
        <f>IF(Table1[[#This Row],[SAMPLE ID]]="","",Table1[[#This Row],[CONCENTRATION]]*Table1[[#This Row],[VOLUME]])</f>
        <v/>
      </c>
      <c r="P539" s="127" t="s">
        <v>383</v>
      </c>
      <c r="Q539" s="128" t="s">
        <v>22</v>
      </c>
      <c r="R539" s="127" t="str">
        <f>IF(Table1[[#This Row],[SAMPLE ID]]="","",CONCATENATE('Sample information'!$B$16,"_",Table1[[#This Row],[PLATE]],"_org_",Table1[[#This Row],[DATE SAMPLE DELIVERY]]))</f>
        <v/>
      </c>
      <c r="S539" s="102" t="str">
        <f>IF(Table1[[#This Row],[DATE SAMPLE DELIVERY]]="","",(CONCATENATE(20,LEFT(Table1[[#This Row],[DATE SAMPLE DELIVERY]],2),"-",MID(Table1[[#This Row],[DATE SAMPLE DELIVERY]],3,2),"-",RIGHT(Table1[[#This Row],[DATE SAMPLE DELIVERY]],2))))</f>
        <v/>
      </c>
      <c r="T539" s="106" t="s">
        <v>206</v>
      </c>
      <c r="U539" s="127"/>
      <c r="V539" s="100"/>
      <c r="W539" s="127"/>
      <c r="X539" s="127"/>
      <c r="Y539" s="127"/>
      <c r="Z539" s="100"/>
      <c r="AA539" s="101"/>
      <c r="AB539" s="127"/>
      <c r="AC539" s="130"/>
      <c r="AD539" s="100"/>
      <c r="AE539" s="127"/>
      <c r="AF539" s="127"/>
      <c r="AG539" s="127"/>
      <c r="AH539" s="127"/>
      <c r="AI539" s="6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row>
    <row r="540" spans="1:60" s="106" customFormat="1" ht="15">
      <c r="A540" s="59" t="str">
        <f>IF(Table1[[#This Row],[SAMPLE ID]]="","",CONCATENATE('Sample information'!B$16," #",RIGHT(Table1[[#This Row],[PLATE]],LEN(Table1[[#This Row],[PLATE]])-2)," ",Table1[[#This Row],[DATE SAMPLE DELIVERY]]))</f>
        <v/>
      </c>
      <c r="B540" s="59" t="str">
        <f>IF(Table1[[#This Row],[SAMPLE ID]]="","",CONCATENATE('Sample information'!B$16,"-",Table1[[#This Row],[SAMPLE ID]]))</f>
        <v/>
      </c>
      <c r="C540" s="29" t="s">
        <v>89</v>
      </c>
      <c r="D540" s="106" t="s">
        <v>150</v>
      </c>
      <c r="E540" s="28"/>
      <c r="F540" s="28"/>
      <c r="G540" s="28"/>
      <c r="H540" s="19"/>
      <c r="I540" s="28"/>
      <c r="J540" s="28"/>
      <c r="K540" s="17">
        <v>0</v>
      </c>
      <c r="L540" s="17">
        <v>0</v>
      </c>
      <c r="M540" s="127"/>
      <c r="N540" s="127" t="str">
        <f>IF(Table1[[#This Row],[SAMPLE ID]]="","",Table1[[#This Row],[VOLUME]])</f>
        <v/>
      </c>
      <c r="O540" s="127" t="str">
        <f>IF(Table1[[#This Row],[SAMPLE ID]]="","",Table1[[#This Row],[CONCENTRATION]]*Table1[[#This Row],[VOLUME]])</f>
        <v/>
      </c>
      <c r="P540" s="127" t="s">
        <v>383</v>
      </c>
      <c r="Q540" s="128" t="s">
        <v>22</v>
      </c>
      <c r="R540" s="127" t="str">
        <f>IF(Table1[[#This Row],[SAMPLE ID]]="","",CONCATENATE('Sample information'!$B$16,"_",Table1[[#This Row],[PLATE]],"_org_",Table1[[#This Row],[DATE SAMPLE DELIVERY]]))</f>
        <v/>
      </c>
      <c r="S540" s="102" t="str">
        <f>IF(Table1[[#This Row],[DATE SAMPLE DELIVERY]]="","",(CONCATENATE(20,LEFT(Table1[[#This Row],[DATE SAMPLE DELIVERY]],2),"-",MID(Table1[[#This Row],[DATE SAMPLE DELIVERY]],3,2),"-",RIGHT(Table1[[#This Row],[DATE SAMPLE DELIVERY]],2))))</f>
        <v/>
      </c>
      <c r="T540" s="106" t="s">
        <v>206</v>
      </c>
      <c r="U540" s="127"/>
      <c r="V540" s="100"/>
      <c r="W540" s="127"/>
      <c r="X540" s="127"/>
      <c r="Y540" s="127"/>
      <c r="Z540" s="100"/>
      <c r="AA540" s="101"/>
      <c r="AB540" s="127"/>
      <c r="AC540" s="130"/>
      <c r="AD540" s="100"/>
      <c r="AE540" s="127"/>
      <c r="AF540" s="127"/>
      <c r="AG540" s="127"/>
      <c r="AH540" s="127"/>
      <c r="AI540" s="6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row>
    <row r="541" spans="1:60" s="106" customFormat="1" ht="15">
      <c r="A541" s="59" t="str">
        <f>IF(Table1[[#This Row],[SAMPLE ID]]="","",CONCATENATE('Sample information'!B$16," #",RIGHT(Table1[[#This Row],[PLATE]],LEN(Table1[[#This Row],[PLATE]])-2)," ",Table1[[#This Row],[DATE SAMPLE DELIVERY]]))</f>
        <v/>
      </c>
      <c r="B541" s="59" t="str">
        <f>IF(Table1[[#This Row],[SAMPLE ID]]="","",CONCATENATE('Sample information'!B$16,"-",Table1[[#This Row],[SAMPLE ID]]))</f>
        <v/>
      </c>
      <c r="C541" s="29" t="s">
        <v>90</v>
      </c>
      <c r="D541" s="106" t="s">
        <v>150</v>
      </c>
      <c r="E541" s="28"/>
      <c r="F541" s="28"/>
      <c r="G541" s="28"/>
      <c r="H541" s="19"/>
      <c r="I541" s="28"/>
      <c r="J541" s="28"/>
      <c r="K541" s="17">
        <v>0</v>
      </c>
      <c r="L541" s="17">
        <v>0</v>
      </c>
      <c r="M541" s="127"/>
      <c r="N541" s="127" t="str">
        <f>IF(Table1[[#This Row],[SAMPLE ID]]="","",Table1[[#This Row],[VOLUME]])</f>
        <v/>
      </c>
      <c r="O541" s="127" t="str">
        <f>IF(Table1[[#This Row],[SAMPLE ID]]="","",Table1[[#This Row],[CONCENTRATION]]*Table1[[#This Row],[VOLUME]])</f>
        <v/>
      </c>
      <c r="P541" s="127" t="s">
        <v>383</v>
      </c>
      <c r="Q541" s="128" t="s">
        <v>22</v>
      </c>
      <c r="R541" s="127" t="str">
        <f>IF(Table1[[#This Row],[SAMPLE ID]]="","",CONCATENATE('Sample information'!$B$16,"_",Table1[[#This Row],[PLATE]],"_org_",Table1[[#This Row],[DATE SAMPLE DELIVERY]]))</f>
        <v/>
      </c>
      <c r="S541" s="102" t="str">
        <f>IF(Table1[[#This Row],[DATE SAMPLE DELIVERY]]="","",(CONCATENATE(20,LEFT(Table1[[#This Row],[DATE SAMPLE DELIVERY]],2),"-",MID(Table1[[#This Row],[DATE SAMPLE DELIVERY]],3,2),"-",RIGHT(Table1[[#This Row],[DATE SAMPLE DELIVERY]],2))))</f>
        <v/>
      </c>
      <c r="T541" s="106" t="s">
        <v>206</v>
      </c>
      <c r="U541" s="127"/>
      <c r="V541" s="100"/>
      <c r="W541" s="127"/>
      <c r="X541" s="127"/>
      <c r="Y541" s="127"/>
      <c r="Z541" s="100"/>
      <c r="AA541" s="101"/>
      <c r="AB541" s="127"/>
      <c r="AC541" s="130"/>
      <c r="AD541" s="100"/>
      <c r="AE541" s="127"/>
      <c r="AF541" s="127"/>
      <c r="AG541" s="127"/>
      <c r="AH541" s="127"/>
      <c r="AI541" s="6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row>
    <row r="542" spans="1:60" s="106" customFormat="1" ht="15">
      <c r="A542" s="59" t="str">
        <f>IF(Table1[[#This Row],[SAMPLE ID]]="","",CONCATENATE('Sample information'!B$16," #",RIGHT(Table1[[#This Row],[PLATE]],LEN(Table1[[#This Row],[PLATE]])-2)," ",Table1[[#This Row],[DATE SAMPLE DELIVERY]]))</f>
        <v/>
      </c>
      <c r="B542" s="59" t="str">
        <f>IF(Table1[[#This Row],[SAMPLE ID]]="","",CONCATENATE('Sample information'!B$16,"-",Table1[[#This Row],[SAMPLE ID]]))</f>
        <v/>
      </c>
      <c r="C542" s="29" t="s">
        <v>91</v>
      </c>
      <c r="D542" s="106" t="s">
        <v>150</v>
      </c>
      <c r="E542" s="28"/>
      <c r="F542" s="28"/>
      <c r="G542" s="28"/>
      <c r="H542" s="19"/>
      <c r="I542" s="28"/>
      <c r="J542" s="28"/>
      <c r="K542" s="17">
        <v>0</v>
      </c>
      <c r="L542" s="17">
        <v>0</v>
      </c>
      <c r="M542" s="127"/>
      <c r="N542" s="127" t="str">
        <f>IF(Table1[[#This Row],[SAMPLE ID]]="","",Table1[[#This Row],[VOLUME]])</f>
        <v/>
      </c>
      <c r="O542" s="127" t="str">
        <f>IF(Table1[[#This Row],[SAMPLE ID]]="","",Table1[[#This Row],[CONCENTRATION]]*Table1[[#This Row],[VOLUME]])</f>
        <v/>
      </c>
      <c r="P542" s="127" t="s">
        <v>383</v>
      </c>
      <c r="Q542" s="128" t="s">
        <v>22</v>
      </c>
      <c r="R542" s="127" t="str">
        <f>IF(Table1[[#This Row],[SAMPLE ID]]="","",CONCATENATE('Sample information'!$B$16,"_",Table1[[#This Row],[PLATE]],"_org_",Table1[[#This Row],[DATE SAMPLE DELIVERY]]))</f>
        <v/>
      </c>
      <c r="S542" s="102" t="str">
        <f>IF(Table1[[#This Row],[DATE SAMPLE DELIVERY]]="","",(CONCATENATE(20,LEFT(Table1[[#This Row],[DATE SAMPLE DELIVERY]],2),"-",MID(Table1[[#This Row],[DATE SAMPLE DELIVERY]],3,2),"-",RIGHT(Table1[[#This Row],[DATE SAMPLE DELIVERY]],2))))</f>
        <v/>
      </c>
      <c r="T542" s="106" t="s">
        <v>206</v>
      </c>
      <c r="U542" s="127"/>
      <c r="V542" s="100"/>
      <c r="W542" s="127"/>
      <c r="X542" s="127"/>
      <c r="Y542" s="127"/>
      <c r="Z542" s="100"/>
      <c r="AA542" s="101"/>
      <c r="AB542" s="127"/>
      <c r="AC542" s="130"/>
      <c r="AD542" s="100"/>
      <c r="AE542" s="127"/>
      <c r="AF542" s="127"/>
      <c r="AG542" s="127"/>
      <c r="AH542" s="127"/>
      <c r="AI542" s="6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row>
    <row r="543" spans="1:60" s="106" customFormat="1" ht="15">
      <c r="A543" s="59" t="str">
        <f>IF(Table1[[#This Row],[SAMPLE ID]]="","",CONCATENATE('Sample information'!B$16," #",RIGHT(Table1[[#This Row],[PLATE]],LEN(Table1[[#This Row],[PLATE]])-2)," ",Table1[[#This Row],[DATE SAMPLE DELIVERY]]))</f>
        <v/>
      </c>
      <c r="B543" s="59" t="str">
        <f>IF(Table1[[#This Row],[SAMPLE ID]]="","",CONCATENATE('Sample information'!B$16,"-",Table1[[#This Row],[SAMPLE ID]]))</f>
        <v/>
      </c>
      <c r="C543" s="29" t="s">
        <v>92</v>
      </c>
      <c r="D543" s="106" t="s">
        <v>150</v>
      </c>
      <c r="E543" s="28"/>
      <c r="F543" s="28"/>
      <c r="G543" s="28"/>
      <c r="H543" s="19"/>
      <c r="I543" s="28"/>
      <c r="J543" s="28"/>
      <c r="K543" s="17">
        <v>0</v>
      </c>
      <c r="L543" s="17">
        <v>0</v>
      </c>
      <c r="M543" s="127"/>
      <c r="N543" s="127" t="str">
        <f>IF(Table1[[#This Row],[SAMPLE ID]]="","",Table1[[#This Row],[VOLUME]])</f>
        <v/>
      </c>
      <c r="O543" s="127" t="str">
        <f>IF(Table1[[#This Row],[SAMPLE ID]]="","",Table1[[#This Row],[CONCENTRATION]]*Table1[[#This Row],[VOLUME]])</f>
        <v/>
      </c>
      <c r="P543" s="127" t="s">
        <v>383</v>
      </c>
      <c r="Q543" s="128" t="s">
        <v>22</v>
      </c>
      <c r="R543" s="127" t="str">
        <f>IF(Table1[[#This Row],[SAMPLE ID]]="","",CONCATENATE('Sample information'!$B$16,"_",Table1[[#This Row],[PLATE]],"_org_",Table1[[#This Row],[DATE SAMPLE DELIVERY]]))</f>
        <v/>
      </c>
      <c r="S543" s="102" t="str">
        <f>IF(Table1[[#This Row],[DATE SAMPLE DELIVERY]]="","",(CONCATENATE(20,LEFT(Table1[[#This Row],[DATE SAMPLE DELIVERY]],2),"-",MID(Table1[[#This Row],[DATE SAMPLE DELIVERY]],3,2),"-",RIGHT(Table1[[#This Row],[DATE SAMPLE DELIVERY]],2))))</f>
        <v/>
      </c>
      <c r="T543" s="106" t="s">
        <v>206</v>
      </c>
      <c r="U543" s="127"/>
      <c r="V543" s="100"/>
      <c r="W543" s="127"/>
      <c r="X543" s="127"/>
      <c r="Y543" s="127"/>
      <c r="Z543" s="100"/>
      <c r="AA543" s="101"/>
      <c r="AB543" s="127"/>
      <c r="AC543" s="130"/>
      <c r="AD543" s="100"/>
      <c r="AE543" s="127"/>
      <c r="AF543" s="127"/>
      <c r="AG543" s="127"/>
      <c r="AH543" s="127"/>
      <c r="AI543" s="6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row>
    <row r="544" spans="1:60" s="106" customFormat="1" ht="15">
      <c r="A544" s="59" t="str">
        <f>IF(Table1[[#This Row],[SAMPLE ID]]="","",CONCATENATE('Sample information'!B$16," #",RIGHT(Table1[[#This Row],[PLATE]],LEN(Table1[[#This Row],[PLATE]])-2)," ",Table1[[#This Row],[DATE SAMPLE DELIVERY]]))</f>
        <v/>
      </c>
      <c r="B544" s="59" t="str">
        <f>IF(Table1[[#This Row],[SAMPLE ID]]="","",CONCATENATE('Sample information'!B$16,"-",Table1[[#This Row],[SAMPLE ID]]))</f>
        <v/>
      </c>
      <c r="C544" s="29" t="s">
        <v>93</v>
      </c>
      <c r="D544" s="106" t="s">
        <v>150</v>
      </c>
      <c r="E544" s="28"/>
      <c r="F544" s="28"/>
      <c r="G544" s="28"/>
      <c r="H544" s="19"/>
      <c r="I544" s="28"/>
      <c r="J544" s="28"/>
      <c r="K544" s="17">
        <v>0</v>
      </c>
      <c r="L544" s="17">
        <v>0</v>
      </c>
      <c r="M544" s="127"/>
      <c r="N544" s="127" t="str">
        <f>IF(Table1[[#This Row],[SAMPLE ID]]="","",Table1[[#This Row],[VOLUME]])</f>
        <v/>
      </c>
      <c r="O544" s="127" t="str">
        <f>IF(Table1[[#This Row],[SAMPLE ID]]="","",Table1[[#This Row],[CONCENTRATION]]*Table1[[#This Row],[VOLUME]])</f>
        <v/>
      </c>
      <c r="P544" s="127" t="s">
        <v>383</v>
      </c>
      <c r="Q544" s="128" t="s">
        <v>22</v>
      </c>
      <c r="R544" s="127" t="str">
        <f>IF(Table1[[#This Row],[SAMPLE ID]]="","",CONCATENATE('Sample information'!$B$16,"_",Table1[[#This Row],[PLATE]],"_org_",Table1[[#This Row],[DATE SAMPLE DELIVERY]]))</f>
        <v/>
      </c>
      <c r="S544" s="102" t="str">
        <f>IF(Table1[[#This Row],[DATE SAMPLE DELIVERY]]="","",(CONCATENATE(20,LEFT(Table1[[#This Row],[DATE SAMPLE DELIVERY]],2),"-",MID(Table1[[#This Row],[DATE SAMPLE DELIVERY]],3,2),"-",RIGHT(Table1[[#This Row],[DATE SAMPLE DELIVERY]],2))))</f>
        <v/>
      </c>
      <c r="T544" s="106" t="s">
        <v>206</v>
      </c>
      <c r="U544" s="127"/>
      <c r="V544" s="100"/>
      <c r="W544" s="127"/>
      <c r="X544" s="127"/>
      <c r="Y544" s="127"/>
      <c r="Z544" s="100"/>
      <c r="AA544" s="101"/>
      <c r="AB544" s="127"/>
      <c r="AC544" s="130"/>
      <c r="AD544" s="100"/>
      <c r="AE544" s="127"/>
      <c r="AF544" s="127"/>
      <c r="AG544" s="127"/>
      <c r="AH544" s="127"/>
      <c r="AI544" s="6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row>
    <row r="545" spans="1:60" s="106" customFormat="1" ht="15">
      <c r="A545" s="59" t="str">
        <f>IF(Table1[[#This Row],[SAMPLE ID]]="","",CONCATENATE('Sample information'!B$16," #",RIGHT(Table1[[#This Row],[PLATE]],LEN(Table1[[#This Row],[PLATE]])-2)," ",Table1[[#This Row],[DATE SAMPLE DELIVERY]]))</f>
        <v/>
      </c>
      <c r="B545" s="59" t="str">
        <f>IF(Table1[[#This Row],[SAMPLE ID]]="","",CONCATENATE('Sample information'!B$16,"-",Table1[[#This Row],[SAMPLE ID]]))</f>
        <v/>
      </c>
      <c r="C545" s="29" t="s">
        <v>94</v>
      </c>
      <c r="D545" s="106" t="s">
        <v>150</v>
      </c>
      <c r="E545" s="28"/>
      <c r="F545" s="28"/>
      <c r="G545" s="28"/>
      <c r="H545" s="19"/>
      <c r="I545" s="28"/>
      <c r="J545" s="28"/>
      <c r="K545" s="17">
        <v>0</v>
      </c>
      <c r="L545" s="17">
        <v>0</v>
      </c>
      <c r="M545" s="127"/>
      <c r="N545" s="127" t="str">
        <f>IF(Table1[[#This Row],[SAMPLE ID]]="","",Table1[[#This Row],[VOLUME]])</f>
        <v/>
      </c>
      <c r="O545" s="127" t="str">
        <f>IF(Table1[[#This Row],[SAMPLE ID]]="","",Table1[[#This Row],[CONCENTRATION]]*Table1[[#This Row],[VOLUME]])</f>
        <v/>
      </c>
      <c r="P545" s="127" t="s">
        <v>383</v>
      </c>
      <c r="Q545" s="128" t="s">
        <v>22</v>
      </c>
      <c r="R545" s="127" t="str">
        <f>IF(Table1[[#This Row],[SAMPLE ID]]="","",CONCATENATE('Sample information'!$B$16,"_",Table1[[#This Row],[PLATE]],"_org_",Table1[[#This Row],[DATE SAMPLE DELIVERY]]))</f>
        <v/>
      </c>
      <c r="S545" s="102" t="str">
        <f>IF(Table1[[#This Row],[DATE SAMPLE DELIVERY]]="","",(CONCATENATE(20,LEFT(Table1[[#This Row],[DATE SAMPLE DELIVERY]],2),"-",MID(Table1[[#This Row],[DATE SAMPLE DELIVERY]],3,2),"-",RIGHT(Table1[[#This Row],[DATE SAMPLE DELIVERY]],2))))</f>
        <v/>
      </c>
      <c r="T545" s="106" t="s">
        <v>206</v>
      </c>
      <c r="U545" s="127"/>
      <c r="V545" s="100"/>
      <c r="W545" s="127"/>
      <c r="X545" s="127"/>
      <c r="Y545" s="127"/>
      <c r="Z545" s="100"/>
      <c r="AA545" s="101"/>
      <c r="AB545" s="127"/>
      <c r="AC545" s="130"/>
      <c r="AD545" s="100"/>
      <c r="AE545" s="127"/>
      <c r="AF545" s="127"/>
      <c r="AG545" s="127"/>
      <c r="AH545" s="127"/>
      <c r="AI545" s="6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row>
    <row r="546" spans="1:60" s="106" customFormat="1" ht="15">
      <c r="A546" s="59" t="str">
        <f>IF(Table1[[#This Row],[SAMPLE ID]]="","",CONCATENATE('Sample information'!B$16," #",RIGHT(Table1[[#This Row],[PLATE]],LEN(Table1[[#This Row],[PLATE]])-2)," ",Table1[[#This Row],[DATE SAMPLE DELIVERY]]))</f>
        <v/>
      </c>
      <c r="B546" s="59" t="str">
        <f>IF(Table1[[#This Row],[SAMPLE ID]]="","",CONCATENATE('Sample information'!B$16,"-",Table1[[#This Row],[SAMPLE ID]]))</f>
        <v/>
      </c>
      <c r="C546" s="29" t="s">
        <v>95</v>
      </c>
      <c r="D546" s="106" t="s">
        <v>150</v>
      </c>
      <c r="E546" s="28"/>
      <c r="F546" s="28"/>
      <c r="G546" s="28"/>
      <c r="H546" s="19"/>
      <c r="I546" s="28"/>
      <c r="J546" s="28"/>
      <c r="K546" s="17">
        <v>0</v>
      </c>
      <c r="L546" s="17">
        <v>0</v>
      </c>
      <c r="M546" s="127"/>
      <c r="N546" s="127" t="str">
        <f>IF(Table1[[#This Row],[SAMPLE ID]]="","",Table1[[#This Row],[VOLUME]])</f>
        <v/>
      </c>
      <c r="O546" s="127" t="str">
        <f>IF(Table1[[#This Row],[SAMPLE ID]]="","",Table1[[#This Row],[CONCENTRATION]]*Table1[[#This Row],[VOLUME]])</f>
        <v/>
      </c>
      <c r="P546" s="127" t="s">
        <v>383</v>
      </c>
      <c r="Q546" s="128" t="s">
        <v>22</v>
      </c>
      <c r="R546" s="127" t="str">
        <f>IF(Table1[[#This Row],[SAMPLE ID]]="","",CONCATENATE('Sample information'!$B$16,"_",Table1[[#This Row],[PLATE]],"_org_",Table1[[#This Row],[DATE SAMPLE DELIVERY]]))</f>
        <v/>
      </c>
      <c r="S546" s="102" t="str">
        <f>IF(Table1[[#This Row],[DATE SAMPLE DELIVERY]]="","",(CONCATENATE(20,LEFT(Table1[[#This Row],[DATE SAMPLE DELIVERY]],2),"-",MID(Table1[[#This Row],[DATE SAMPLE DELIVERY]],3,2),"-",RIGHT(Table1[[#This Row],[DATE SAMPLE DELIVERY]],2))))</f>
        <v/>
      </c>
      <c r="T546" s="106" t="s">
        <v>206</v>
      </c>
      <c r="U546" s="127"/>
      <c r="V546" s="100"/>
      <c r="W546" s="127"/>
      <c r="X546" s="127"/>
      <c r="Y546" s="127"/>
      <c r="Z546" s="100"/>
      <c r="AA546" s="101"/>
      <c r="AB546" s="127"/>
      <c r="AC546" s="130"/>
      <c r="AD546" s="100"/>
      <c r="AE546" s="127"/>
      <c r="AF546" s="127"/>
      <c r="AG546" s="127"/>
      <c r="AH546" s="127"/>
      <c r="AI546" s="6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row>
    <row r="547" spans="1:60" s="106" customFormat="1" ht="15">
      <c r="A547" s="59" t="str">
        <f>IF(Table1[[#This Row],[SAMPLE ID]]="","",CONCATENATE('Sample information'!B$16," #",RIGHT(Table1[[#This Row],[PLATE]],LEN(Table1[[#This Row],[PLATE]])-2)," ",Table1[[#This Row],[DATE SAMPLE DELIVERY]]))</f>
        <v/>
      </c>
      <c r="B547" s="59" t="str">
        <f>IF(Table1[[#This Row],[SAMPLE ID]]="","",CONCATENATE('Sample information'!B$16,"-",Table1[[#This Row],[SAMPLE ID]]))</f>
        <v/>
      </c>
      <c r="C547" s="29" t="s">
        <v>96</v>
      </c>
      <c r="D547" s="106" t="s">
        <v>150</v>
      </c>
      <c r="E547" s="28"/>
      <c r="F547" s="28"/>
      <c r="G547" s="28"/>
      <c r="H547" s="19"/>
      <c r="I547" s="28"/>
      <c r="J547" s="28"/>
      <c r="K547" s="17">
        <v>0</v>
      </c>
      <c r="L547" s="17">
        <v>0</v>
      </c>
      <c r="M547" s="127"/>
      <c r="N547" s="127" t="str">
        <f>IF(Table1[[#This Row],[SAMPLE ID]]="","",Table1[[#This Row],[VOLUME]])</f>
        <v/>
      </c>
      <c r="O547" s="127" t="str">
        <f>IF(Table1[[#This Row],[SAMPLE ID]]="","",Table1[[#This Row],[CONCENTRATION]]*Table1[[#This Row],[VOLUME]])</f>
        <v/>
      </c>
      <c r="P547" s="127" t="s">
        <v>383</v>
      </c>
      <c r="Q547" s="128" t="s">
        <v>22</v>
      </c>
      <c r="R547" s="127" t="str">
        <f>IF(Table1[[#This Row],[SAMPLE ID]]="","",CONCATENATE('Sample information'!$B$16,"_",Table1[[#This Row],[PLATE]],"_org_",Table1[[#This Row],[DATE SAMPLE DELIVERY]]))</f>
        <v/>
      </c>
      <c r="S547" s="102" t="str">
        <f>IF(Table1[[#This Row],[DATE SAMPLE DELIVERY]]="","",(CONCATENATE(20,LEFT(Table1[[#This Row],[DATE SAMPLE DELIVERY]],2),"-",MID(Table1[[#This Row],[DATE SAMPLE DELIVERY]],3,2),"-",RIGHT(Table1[[#This Row],[DATE SAMPLE DELIVERY]],2))))</f>
        <v/>
      </c>
      <c r="T547" s="106" t="s">
        <v>206</v>
      </c>
      <c r="U547" s="127"/>
      <c r="V547" s="100"/>
      <c r="W547" s="127"/>
      <c r="X547" s="127"/>
      <c r="Y547" s="127"/>
      <c r="Z547" s="100"/>
      <c r="AA547" s="101"/>
      <c r="AB547" s="127"/>
      <c r="AC547" s="130"/>
      <c r="AD547" s="100"/>
      <c r="AE547" s="127"/>
      <c r="AF547" s="127"/>
      <c r="AG547" s="127"/>
      <c r="AH547" s="127"/>
      <c r="AI547" s="6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row>
    <row r="548" spans="1:60" s="106" customFormat="1" ht="15">
      <c r="A548" s="59" t="str">
        <f>IF(Table1[[#This Row],[SAMPLE ID]]="","",CONCATENATE('Sample information'!B$16," #",RIGHT(Table1[[#This Row],[PLATE]],LEN(Table1[[#This Row],[PLATE]])-2)," ",Table1[[#This Row],[DATE SAMPLE DELIVERY]]))</f>
        <v/>
      </c>
      <c r="B548" s="59" t="str">
        <f>IF(Table1[[#This Row],[SAMPLE ID]]="","",CONCATENATE('Sample information'!B$16,"-",Table1[[#This Row],[SAMPLE ID]]))</f>
        <v/>
      </c>
      <c r="C548" s="29" t="s">
        <v>97</v>
      </c>
      <c r="D548" s="106" t="s">
        <v>150</v>
      </c>
      <c r="E548" s="28"/>
      <c r="F548" s="28"/>
      <c r="G548" s="28"/>
      <c r="H548" s="19"/>
      <c r="I548" s="28"/>
      <c r="J548" s="28"/>
      <c r="K548" s="17">
        <v>0</v>
      </c>
      <c r="L548" s="17">
        <v>0</v>
      </c>
      <c r="M548" s="127"/>
      <c r="N548" s="127" t="str">
        <f>IF(Table1[[#This Row],[SAMPLE ID]]="","",Table1[[#This Row],[VOLUME]])</f>
        <v/>
      </c>
      <c r="O548" s="127" t="str">
        <f>IF(Table1[[#This Row],[SAMPLE ID]]="","",Table1[[#This Row],[CONCENTRATION]]*Table1[[#This Row],[VOLUME]])</f>
        <v/>
      </c>
      <c r="P548" s="127" t="s">
        <v>383</v>
      </c>
      <c r="Q548" s="128" t="s">
        <v>22</v>
      </c>
      <c r="R548" s="127" t="str">
        <f>IF(Table1[[#This Row],[SAMPLE ID]]="","",CONCATENATE('Sample information'!$B$16,"_",Table1[[#This Row],[PLATE]],"_org_",Table1[[#This Row],[DATE SAMPLE DELIVERY]]))</f>
        <v/>
      </c>
      <c r="S548" s="102" t="str">
        <f>IF(Table1[[#This Row],[DATE SAMPLE DELIVERY]]="","",(CONCATENATE(20,LEFT(Table1[[#This Row],[DATE SAMPLE DELIVERY]],2),"-",MID(Table1[[#This Row],[DATE SAMPLE DELIVERY]],3,2),"-",RIGHT(Table1[[#This Row],[DATE SAMPLE DELIVERY]],2))))</f>
        <v/>
      </c>
      <c r="T548" s="106" t="s">
        <v>206</v>
      </c>
      <c r="U548" s="127"/>
      <c r="V548" s="100"/>
      <c r="W548" s="127"/>
      <c r="X548" s="127"/>
      <c r="Y548" s="127"/>
      <c r="Z548" s="100"/>
      <c r="AA548" s="101"/>
      <c r="AB548" s="127"/>
      <c r="AC548" s="130"/>
      <c r="AD548" s="100"/>
      <c r="AE548" s="127"/>
      <c r="AF548" s="127"/>
      <c r="AG548" s="127"/>
      <c r="AH548" s="127"/>
      <c r="AI548" s="6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row>
    <row r="549" spans="1:60" s="106" customFormat="1" ht="15">
      <c r="A549" s="59" t="str">
        <f>IF(Table1[[#This Row],[SAMPLE ID]]="","",CONCATENATE('Sample information'!B$16," #",RIGHT(Table1[[#This Row],[PLATE]],LEN(Table1[[#This Row],[PLATE]])-2)," ",Table1[[#This Row],[DATE SAMPLE DELIVERY]]))</f>
        <v/>
      </c>
      <c r="B549" s="59" t="str">
        <f>IF(Table1[[#This Row],[SAMPLE ID]]="","",CONCATENATE('Sample information'!B$16,"-",Table1[[#This Row],[SAMPLE ID]]))</f>
        <v/>
      </c>
      <c r="C549" s="29" t="s">
        <v>98</v>
      </c>
      <c r="D549" s="106" t="s">
        <v>150</v>
      </c>
      <c r="E549" s="28"/>
      <c r="F549" s="28"/>
      <c r="G549" s="28"/>
      <c r="H549" s="19"/>
      <c r="I549" s="28"/>
      <c r="J549" s="28"/>
      <c r="K549" s="17">
        <v>0</v>
      </c>
      <c r="L549" s="17">
        <v>0</v>
      </c>
      <c r="M549" s="127"/>
      <c r="N549" s="127" t="str">
        <f>IF(Table1[[#This Row],[SAMPLE ID]]="","",Table1[[#This Row],[VOLUME]])</f>
        <v/>
      </c>
      <c r="O549" s="127" t="str">
        <f>IF(Table1[[#This Row],[SAMPLE ID]]="","",Table1[[#This Row],[CONCENTRATION]]*Table1[[#This Row],[VOLUME]])</f>
        <v/>
      </c>
      <c r="P549" s="127" t="s">
        <v>383</v>
      </c>
      <c r="Q549" s="128" t="s">
        <v>22</v>
      </c>
      <c r="R549" s="127" t="str">
        <f>IF(Table1[[#This Row],[SAMPLE ID]]="","",CONCATENATE('Sample information'!$B$16,"_",Table1[[#This Row],[PLATE]],"_org_",Table1[[#This Row],[DATE SAMPLE DELIVERY]]))</f>
        <v/>
      </c>
      <c r="S549" s="102" t="str">
        <f>IF(Table1[[#This Row],[DATE SAMPLE DELIVERY]]="","",(CONCATENATE(20,LEFT(Table1[[#This Row],[DATE SAMPLE DELIVERY]],2),"-",MID(Table1[[#This Row],[DATE SAMPLE DELIVERY]],3,2),"-",RIGHT(Table1[[#This Row],[DATE SAMPLE DELIVERY]],2))))</f>
        <v/>
      </c>
      <c r="T549" s="106" t="s">
        <v>206</v>
      </c>
      <c r="U549" s="127"/>
      <c r="V549" s="100"/>
      <c r="W549" s="127"/>
      <c r="X549" s="127"/>
      <c r="Y549" s="127"/>
      <c r="Z549" s="100"/>
      <c r="AA549" s="101"/>
      <c r="AB549" s="127"/>
      <c r="AC549" s="130"/>
      <c r="AD549" s="100"/>
      <c r="AE549" s="127"/>
      <c r="AF549" s="127"/>
      <c r="AG549" s="127"/>
      <c r="AH549" s="127"/>
      <c r="AI549" s="6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row>
    <row r="550" spans="1:60" s="106" customFormat="1" ht="15">
      <c r="A550" s="59" t="str">
        <f>IF(Table1[[#This Row],[SAMPLE ID]]="","",CONCATENATE('Sample information'!B$16," #",RIGHT(Table1[[#This Row],[PLATE]],LEN(Table1[[#This Row],[PLATE]])-2)," ",Table1[[#This Row],[DATE SAMPLE DELIVERY]]))</f>
        <v/>
      </c>
      <c r="B550" s="59" t="str">
        <f>IF(Table1[[#This Row],[SAMPLE ID]]="","",CONCATENATE('Sample information'!B$16,"-",Table1[[#This Row],[SAMPLE ID]]))</f>
        <v/>
      </c>
      <c r="C550" s="29" t="s">
        <v>99</v>
      </c>
      <c r="D550" s="106" t="s">
        <v>150</v>
      </c>
      <c r="E550" s="28"/>
      <c r="F550" s="28"/>
      <c r="G550" s="28"/>
      <c r="H550" s="19"/>
      <c r="I550" s="28"/>
      <c r="J550" s="28"/>
      <c r="K550" s="17">
        <v>0</v>
      </c>
      <c r="L550" s="17">
        <v>0</v>
      </c>
      <c r="M550" s="127"/>
      <c r="N550" s="127" t="str">
        <f>IF(Table1[[#This Row],[SAMPLE ID]]="","",Table1[[#This Row],[VOLUME]])</f>
        <v/>
      </c>
      <c r="O550" s="127" t="str">
        <f>IF(Table1[[#This Row],[SAMPLE ID]]="","",Table1[[#This Row],[CONCENTRATION]]*Table1[[#This Row],[VOLUME]])</f>
        <v/>
      </c>
      <c r="P550" s="127" t="s">
        <v>383</v>
      </c>
      <c r="Q550" s="128" t="s">
        <v>22</v>
      </c>
      <c r="R550" s="127" t="str">
        <f>IF(Table1[[#This Row],[SAMPLE ID]]="","",CONCATENATE('Sample information'!$B$16,"_",Table1[[#This Row],[PLATE]],"_org_",Table1[[#This Row],[DATE SAMPLE DELIVERY]]))</f>
        <v/>
      </c>
      <c r="S550" s="102" t="str">
        <f>IF(Table1[[#This Row],[DATE SAMPLE DELIVERY]]="","",(CONCATENATE(20,LEFT(Table1[[#This Row],[DATE SAMPLE DELIVERY]],2),"-",MID(Table1[[#This Row],[DATE SAMPLE DELIVERY]],3,2),"-",RIGHT(Table1[[#This Row],[DATE SAMPLE DELIVERY]],2))))</f>
        <v/>
      </c>
      <c r="T550" s="106" t="s">
        <v>206</v>
      </c>
      <c r="U550" s="127"/>
      <c r="V550" s="100"/>
      <c r="W550" s="127"/>
      <c r="X550" s="127"/>
      <c r="Y550" s="127"/>
      <c r="Z550" s="100"/>
      <c r="AA550" s="101"/>
      <c r="AB550" s="127"/>
      <c r="AC550" s="130"/>
      <c r="AD550" s="100"/>
      <c r="AE550" s="127"/>
      <c r="AF550" s="127"/>
      <c r="AG550" s="127"/>
      <c r="AH550" s="127"/>
      <c r="AI550" s="6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row>
    <row r="551" spans="1:60" s="106" customFormat="1" ht="15">
      <c r="A551" s="59" t="str">
        <f>IF(Table1[[#This Row],[SAMPLE ID]]="","",CONCATENATE('Sample information'!B$16," #",RIGHT(Table1[[#This Row],[PLATE]],LEN(Table1[[#This Row],[PLATE]])-2)," ",Table1[[#This Row],[DATE SAMPLE DELIVERY]]))</f>
        <v/>
      </c>
      <c r="B551" s="59" t="str">
        <f>IF(Table1[[#This Row],[SAMPLE ID]]="","",CONCATENATE('Sample information'!B$16,"-",Table1[[#This Row],[SAMPLE ID]]))</f>
        <v/>
      </c>
      <c r="C551" s="29" t="s">
        <v>100</v>
      </c>
      <c r="D551" s="106" t="s">
        <v>150</v>
      </c>
      <c r="E551" s="28"/>
      <c r="F551" s="28"/>
      <c r="G551" s="28"/>
      <c r="H551" s="19"/>
      <c r="I551" s="28"/>
      <c r="J551" s="28"/>
      <c r="K551" s="17">
        <v>0</v>
      </c>
      <c r="L551" s="17">
        <v>0</v>
      </c>
      <c r="M551" s="127"/>
      <c r="N551" s="127" t="str">
        <f>IF(Table1[[#This Row],[SAMPLE ID]]="","",Table1[[#This Row],[VOLUME]])</f>
        <v/>
      </c>
      <c r="O551" s="127" t="str">
        <f>IF(Table1[[#This Row],[SAMPLE ID]]="","",Table1[[#This Row],[CONCENTRATION]]*Table1[[#This Row],[VOLUME]])</f>
        <v/>
      </c>
      <c r="P551" s="127" t="s">
        <v>383</v>
      </c>
      <c r="Q551" s="128" t="s">
        <v>22</v>
      </c>
      <c r="R551" s="127" t="str">
        <f>IF(Table1[[#This Row],[SAMPLE ID]]="","",CONCATENATE('Sample information'!$B$16,"_",Table1[[#This Row],[PLATE]],"_org_",Table1[[#This Row],[DATE SAMPLE DELIVERY]]))</f>
        <v/>
      </c>
      <c r="S551" s="102" t="str">
        <f>IF(Table1[[#This Row],[DATE SAMPLE DELIVERY]]="","",(CONCATENATE(20,LEFT(Table1[[#This Row],[DATE SAMPLE DELIVERY]],2),"-",MID(Table1[[#This Row],[DATE SAMPLE DELIVERY]],3,2),"-",RIGHT(Table1[[#This Row],[DATE SAMPLE DELIVERY]],2))))</f>
        <v/>
      </c>
      <c r="T551" s="106" t="s">
        <v>206</v>
      </c>
      <c r="U551" s="127"/>
      <c r="V551" s="100"/>
      <c r="W551" s="127"/>
      <c r="X551" s="127"/>
      <c r="Y551" s="127"/>
      <c r="Z551" s="100"/>
      <c r="AA551" s="101"/>
      <c r="AB551" s="127"/>
      <c r="AC551" s="130"/>
      <c r="AD551" s="100"/>
      <c r="AE551" s="127"/>
      <c r="AF551" s="127"/>
      <c r="AG551" s="127"/>
      <c r="AH551" s="127"/>
      <c r="AI551" s="6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row>
    <row r="552" spans="1:60" s="106" customFormat="1" ht="15">
      <c r="A552" s="59" t="str">
        <f>IF(Table1[[#This Row],[SAMPLE ID]]="","",CONCATENATE('Sample information'!B$16," #",RIGHT(Table1[[#This Row],[PLATE]],LEN(Table1[[#This Row],[PLATE]])-2)," ",Table1[[#This Row],[DATE SAMPLE DELIVERY]]))</f>
        <v/>
      </c>
      <c r="B552" s="59" t="str">
        <f>IF(Table1[[#This Row],[SAMPLE ID]]="","",CONCATENATE('Sample information'!B$16,"-",Table1[[#This Row],[SAMPLE ID]]))</f>
        <v/>
      </c>
      <c r="C552" s="29" t="s">
        <v>101</v>
      </c>
      <c r="D552" s="106" t="s">
        <v>150</v>
      </c>
      <c r="E552" s="28"/>
      <c r="F552" s="28"/>
      <c r="G552" s="28"/>
      <c r="H552" s="19"/>
      <c r="I552" s="28"/>
      <c r="J552" s="28"/>
      <c r="K552" s="17">
        <v>0</v>
      </c>
      <c r="L552" s="17">
        <v>0</v>
      </c>
      <c r="M552" s="127"/>
      <c r="N552" s="127" t="str">
        <f>IF(Table1[[#This Row],[SAMPLE ID]]="","",Table1[[#This Row],[VOLUME]])</f>
        <v/>
      </c>
      <c r="O552" s="127" t="str">
        <f>IF(Table1[[#This Row],[SAMPLE ID]]="","",Table1[[#This Row],[CONCENTRATION]]*Table1[[#This Row],[VOLUME]])</f>
        <v/>
      </c>
      <c r="P552" s="127" t="s">
        <v>383</v>
      </c>
      <c r="Q552" s="128" t="s">
        <v>22</v>
      </c>
      <c r="R552" s="127" t="str">
        <f>IF(Table1[[#This Row],[SAMPLE ID]]="","",CONCATENATE('Sample information'!$B$16,"_",Table1[[#This Row],[PLATE]],"_org_",Table1[[#This Row],[DATE SAMPLE DELIVERY]]))</f>
        <v/>
      </c>
      <c r="S552" s="102" t="str">
        <f>IF(Table1[[#This Row],[DATE SAMPLE DELIVERY]]="","",(CONCATENATE(20,LEFT(Table1[[#This Row],[DATE SAMPLE DELIVERY]],2),"-",MID(Table1[[#This Row],[DATE SAMPLE DELIVERY]],3,2),"-",RIGHT(Table1[[#This Row],[DATE SAMPLE DELIVERY]],2))))</f>
        <v/>
      </c>
      <c r="T552" s="106" t="s">
        <v>206</v>
      </c>
      <c r="U552" s="127"/>
      <c r="V552" s="100"/>
      <c r="W552" s="127"/>
      <c r="X552" s="127"/>
      <c r="Y552" s="127"/>
      <c r="Z552" s="100"/>
      <c r="AA552" s="101"/>
      <c r="AB552" s="127"/>
      <c r="AC552" s="130"/>
      <c r="AD552" s="100"/>
      <c r="AE552" s="127"/>
      <c r="AF552" s="127"/>
      <c r="AG552" s="127"/>
      <c r="AH552" s="127"/>
      <c r="AI552" s="6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row>
    <row r="553" spans="1:60" s="106" customFormat="1" ht="15">
      <c r="A553" s="59" t="str">
        <f>IF(Table1[[#This Row],[SAMPLE ID]]="","",CONCATENATE('Sample information'!B$16," #",RIGHT(Table1[[#This Row],[PLATE]],LEN(Table1[[#This Row],[PLATE]])-2)," ",Table1[[#This Row],[DATE SAMPLE DELIVERY]]))</f>
        <v/>
      </c>
      <c r="B553" s="59" t="str">
        <f>IF(Table1[[#This Row],[SAMPLE ID]]="","",CONCATENATE('Sample information'!B$16,"-",Table1[[#This Row],[SAMPLE ID]]))</f>
        <v/>
      </c>
      <c r="C553" s="29" t="s">
        <v>102</v>
      </c>
      <c r="D553" s="106" t="s">
        <v>150</v>
      </c>
      <c r="E553" s="28"/>
      <c r="F553" s="28"/>
      <c r="G553" s="28"/>
      <c r="H553" s="19"/>
      <c r="I553" s="28"/>
      <c r="J553" s="28"/>
      <c r="K553" s="17">
        <v>0</v>
      </c>
      <c r="L553" s="17">
        <v>0</v>
      </c>
      <c r="M553" s="127"/>
      <c r="N553" s="127" t="str">
        <f>IF(Table1[[#This Row],[SAMPLE ID]]="","",Table1[[#This Row],[VOLUME]])</f>
        <v/>
      </c>
      <c r="O553" s="127" t="str">
        <f>IF(Table1[[#This Row],[SAMPLE ID]]="","",Table1[[#This Row],[CONCENTRATION]]*Table1[[#This Row],[VOLUME]])</f>
        <v/>
      </c>
      <c r="P553" s="127" t="s">
        <v>383</v>
      </c>
      <c r="Q553" s="128" t="s">
        <v>22</v>
      </c>
      <c r="R553" s="127" t="str">
        <f>IF(Table1[[#This Row],[SAMPLE ID]]="","",CONCATENATE('Sample information'!$B$16,"_",Table1[[#This Row],[PLATE]],"_org_",Table1[[#This Row],[DATE SAMPLE DELIVERY]]))</f>
        <v/>
      </c>
      <c r="S553" s="102" t="str">
        <f>IF(Table1[[#This Row],[DATE SAMPLE DELIVERY]]="","",(CONCATENATE(20,LEFT(Table1[[#This Row],[DATE SAMPLE DELIVERY]],2),"-",MID(Table1[[#This Row],[DATE SAMPLE DELIVERY]],3,2),"-",RIGHT(Table1[[#This Row],[DATE SAMPLE DELIVERY]],2))))</f>
        <v/>
      </c>
      <c r="T553" s="106" t="s">
        <v>206</v>
      </c>
      <c r="U553" s="127"/>
      <c r="V553" s="100"/>
      <c r="W553" s="127"/>
      <c r="X553" s="127"/>
      <c r="Y553" s="127"/>
      <c r="Z553" s="100"/>
      <c r="AA553" s="101"/>
      <c r="AB553" s="127"/>
      <c r="AC553" s="130"/>
      <c r="AD553" s="100"/>
      <c r="AE553" s="127"/>
      <c r="AF553" s="127"/>
      <c r="AG553" s="127"/>
      <c r="AH553" s="127"/>
      <c r="AI553" s="6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row>
    <row r="554" spans="1:60" s="106" customFormat="1" ht="15">
      <c r="A554" s="59" t="str">
        <f>IF(Table1[[#This Row],[SAMPLE ID]]="","",CONCATENATE('Sample information'!B$16," #",RIGHT(Table1[[#This Row],[PLATE]],LEN(Table1[[#This Row],[PLATE]])-2)," ",Table1[[#This Row],[DATE SAMPLE DELIVERY]]))</f>
        <v/>
      </c>
      <c r="B554" s="59" t="str">
        <f>IF(Table1[[#This Row],[SAMPLE ID]]="","",CONCATENATE('Sample information'!B$16,"-",Table1[[#This Row],[SAMPLE ID]]))</f>
        <v/>
      </c>
      <c r="C554" s="29" t="s">
        <v>103</v>
      </c>
      <c r="D554" s="106" t="s">
        <v>150</v>
      </c>
      <c r="E554" s="28"/>
      <c r="F554" s="28"/>
      <c r="G554" s="28"/>
      <c r="H554" s="19"/>
      <c r="I554" s="28"/>
      <c r="J554" s="28"/>
      <c r="K554" s="17">
        <v>0</v>
      </c>
      <c r="L554" s="17">
        <v>0</v>
      </c>
      <c r="M554" s="127"/>
      <c r="N554" s="127" t="str">
        <f>IF(Table1[[#This Row],[SAMPLE ID]]="","",Table1[[#This Row],[VOLUME]])</f>
        <v/>
      </c>
      <c r="O554" s="127" t="str">
        <f>IF(Table1[[#This Row],[SAMPLE ID]]="","",Table1[[#This Row],[CONCENTRATION]]*Table1[[#This Row],[VOLUME]])</f>
        <v/>
      </c>
      <c r="P554" s="127" t="s">
        <v>383</v>
      </c>
      <c r="Q554" s="128" t="s">
        <v>22</v>
      </c>
      <c r="R554" s="127" t="str">
        <f>IF(Table1[[#This Row],[SAMPLE ID]]="","",CONCATENATE('Sample information'!$B$16,"_",Table1[[#This Row],[PLATE]],"_org_",Table1[[#This Row],[DATE SAMPLE DELIVERY]]))</f>
        <v/>
      </c>
      <c r="S554" s="102" t="str">
        <f>IF(Table1[[#This Row],[DATE SAMPLE DELIVERY]]="","",(CONCATENATE(20,LEFT(Table1[[#This Row],[DATE SAMPLE DELIVERY]],2),"-",MID(Table1[[#This Row],[DATE SAMPLE DELIVERY]],3,2),"-",RIGHT(Table1[[#This Row],[DATE SAMPLE DELIVERY]],2))))</f>
        <v/>
      </c>
      <c r="T554" s="106" t="s">
        <v>206</v>
      </c>
      <c r="U554" s="127"/>
      <c r="V554" s="100"/>
      <c r="W554" s="127"/>
      <c r="X554" s="127"/>
      <c r="Y554" s="127"/>
      <c r="Z554" s="100"/>
      <c r="AA554" s="101"/>
      <c r="AB554" s="127"/>
      <c r="AC554" s="130"/>
      <c r="AD554" s="100"/>
      <c r="AE554" s="127"/>
      <c r="AF554" s="127"/>
      <c r="AG554" s="127"/>
      <c r="AH554" s="127"/>
      <c r="AI554" s="6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row>
    <row r="555" spans="1:60" s="106" customFormat="1" ht="15">
      <c r="A555" s="59" t="str">
        <f>IF(Table1[[#This Row],[SAMPLE ID]]="","",CONCATENATE('Sample information'!B$16," #",RIGHT(Table1[[#This Row],[PLATE]],LEN(Table1[[#This Row],[PLATE]])-2)," ",Table1[[#This Row],[DATE SAMPLE DELIVERY]]))</f>
        <v/>
      </c>
      <c r="B555" s="59" t="str">
        <f>IF(Table1[[#This Row],[SAMPLE ID]]="","",CONCATENATE('Sample information'!B$16,"-",Table1[[#This Row],[SAMPLE ID]]))</f>
        <v/>
      </c>
      <c r="C555" s="29" t="s">
        <v>104</v>
      </c>
      <c r="D555" s="106" t="s">
        <v>150</v>
      </c>
      <c r="E555" s="28"/>
      <c r="F555" s="28"/>
      <c r="G555" s="28"/>
      <c r="H555" s="19"/>
      <c r="I555" s="28"/>
      <c r="J555" s="28"/>
      <c r="K555" s="17">
        <v>0</v>
      </c>
      <c r="L555" s="17">
        <v>0</v>
      </c>
      <c r="M555" s="127"/>
      <c r="N555" s="127" t="str">
        <f>IF(Table1[[#This Row],[SAMPLE ID]]="","",Table1[[#This Row],[VOLUME]])</f>
        <v/>
      </c>
      <c r="O555" s="127" t="str">
        <f>IF(Table1[[#This Row],[SAMPLE ID]]="","",Table1[[#This Row],[CONCENTRATION]]*Table1[[#This Row],[VOLUME]])</f>
        <v/>
      </c>
      <c r="P555" s="127" t="s">
        <v>383</v>
      </c>
      <c r="Q555" s="128" t="s">
        <v>22</v>
      </c>
      <c r="R555" s="127" t="str">
        <f>IF(Table1[[#This Row],[SAMPLE ID]]="","",CONCATENATE('Sample information'!$B$16,"_",Table1[[#This Row],[PLATE]],"_org_",Table1[[#This Row],[DATE SAMPLE DELIVERY]]))</f>
        <v/>
      </c>
      <c r="S555" s="102" t="str">
        <f>IF(Table1[[#This Row],[DATE SAMPLE DELIVERY]]="","",(CONCATENATE(20,LEFT(Table1[[#This Row],[DATE SAMPLE DELIVERY]],2),"-",MID(Table1[[#This Row],[DATE SAMPLE DELIVERY]],3,2),"-",RIGHT(Table1[[#This Row],[DATE SAMPLE DELIVERY]],2))))</f>
        <v/>
      </c>
      <c r="T555" s="106" t="s">
        <v>206</v>
      </c>
      <c r="U555" s="127"/>
      <c r="V555" s="100"/>
      <c r="W555" s="127"/>
      <c r="X555" s="127"/>
      <c r="Y555" s="127"/>
      <c r="Z555" s="100"/>
      <c r="AA555" s="101"/>
      <c r="AB555" s="127"/>
      <c r="AC555" s="130"/>
      <c r="AD555" s="100"/>
      <c r="AE555" s="127"/>
      <c r="AF555" s="127"/>
      <c r="AG555" s="127"/>
      <c r="AH555" s="127"/>
      <c r="AI555" s="6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row>
    <row r="556" spans="1:60" s="106" customFormat="1" ht="15">
      <c r="A556" s="59" t="str">
        <f>IF(Table1[[#This Row],[SAMPLE ID]]="","",CONCATENATE('Sample information'!B$16," #",RIGHT(Table1[[#This Row],[PLATE]],LEN(Table1[[#This Row],[PLATE]])-2)," ",Table1[[#This Row],[DATE SAMPLE DELIVERY]]))</f>
        <v/>
      </c>
      <c r="B556" s="59" t="str">
        <f>IF(Table1[[#This Row],[SAMPLE ID]]="","",CONCATENATE('Sample information'!B$16,"-",Table1[[#This Row],[SAMPLE ID]]))</f>
        <v/>
      </c>
      <c r="C556" s="29" t="s">
        <v>105</v>
      </c>
      <c r="D556" s="106" t="s">
        <v>150</v>
      </c>
      <c r="E556" s="28"/>
      <c r="F556" s="28"/>
      <c r="G556" s="28"/>
      <c r="H556" s="19"/>
      <c r="I556" s="28"/>
      <c r="J556" s="28"/>
      <c r="K556" s="17">
        <v>0</v>
      </c>
      <c r="L556" s="17">
        <v>0</v>
      </c>
      <c r="M556" s="127"/>
      <c r="N556" s="127" t="str">
        <f>IF(Table1[[#This Row],[SAMPLE ID]]="","",Table1[[#This Row],[VOLUME]])</f>
        <v/>
      </c>
      <c r="O556" s="127" t="str">
        <f>IF(Table1[[#This Row],[SAMPLE ID]]="","",Table1[[#This Row],[CONCENTRATION]]*Table1[[#This Row],[VOLUME]])</f>
        <v/>
      </c>
      <c r="P556" s="127" t="s">
        <v>383</v>
      </c>
      <c r="Q556" s="128" t="s">
        <v>22</v>
      </c>
      <c r="R556" s="127" t="str">
        <f>IF(Table1[[#This Row],[SAMPLE ID]]="","",CONCATENATE('Sample information'!$B$16,"_",Table1[[#This Row],[PLATE]],"_org_",Table1[[#This Row],[DATE SAMPLE DELIVERY]]))</f>
        <v/>
      </c>
      <c r="S556" s="102" t="str">
        <f>IF(Table1[[#This Row],[DATE SAMPLE DELIVERY]]="","",(CONCATENATE(20,LEFT(Table1[[#This Row],[DATE SAMPLE DELIVERY]],2),"-",MID(Table1[[#This Row],[DATE SAMPLE DELIVERY]],3,2),"-",RIGHT(Table1[[#This Row],[DATE SAMPLE DELIVERY]],2))))</f>
        <v/>
      </c>
      <c r="T556" s="106" t="s">
        <v>206</v>
      </c>
      <c r="U556" s="127"/>
      <c r="V556" s="100"/>
      <c r="W556" s="127"/>
      <c r="X556" s="127"/>
      <c r="Y556" s="127"/>
      <c r="Z556" s="100"/>
      <c r="AA556" s="101"/>
      <c r="AB556" s="127"/>
      <c r="AC556" s="130"/>
      <c r="AD556" s="100"/>
      <c r="AE556" s="127"/>
      <c r="AF556" s="127"/>
      <c r="AG556" s="127"/>
      <c r="AH556" s="127"/>
      <c r="AI556" s="6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row>
    <row r="557" spans="1:60" s="106" customFormat="1" ht="15">
      <c r="A557" s="59" t="str">
        <f>IF(Table1[[#This Row],[SAMPLE ID]]="","",CONCATENATE('Sample information'!B$16," #",RIGHT(Table1[[#This Row],[PLATE]],LEN(Table1[[#This Row],[PLATE]])-2)," ",Table1[[#This Row],[DATE SAMPLE DELIVERY]]))</f>
        <v/>
      </c>
      <c r="B557" s="59" t="str">
        <f>IF(Table1[[#This Row],[SAMPLE ID]]="","",CONCATENATE('Sample information'!B$16,"-",Table1[[#This Row],[SAMPLE ID]]))</f>
        <v/>
      </c>
      <c r="C557" s="29" t="s">
        <v>106</v>
      </c>
      <c r="D557" s="106" t="s">
        <v>150</v>
      </c>
      <c r="E557" s="28"/>
      <c r="F557" s="28"/>
      <c r="G557" s="28"/>
      <c r="H557" s="19"/>
      <c r="I557" s="28"/>
      <c r="J557" s="28"/>
      <c r="K557" s="17">
        <v>0</v>
      </c>
      <c r="L557" s="17">
        <v>0</v>
      </c>
      <c r="M557" s="127"/>
      <c r="N557" s="127" t="str">
        <f>IF(Table1[[#This Row],[SAMPLE ID]]="","",Table1[[#This Row],[VOLUME]])</f>
        <v/>
      </c>
      <c r="O557" s="127" t="str">
        <f>IF(Table1[[#This Row],[SAMPLE ID]]="","",Table1[[#This Row],[CONCENTRATION]]*Table1[[#This Row],[VOLUME]])</f>
        <v/>
      </c>
      <c r="P557" s="127" t="s">
        <v>383</v>
      </c>
      <c r="Q557" s="128" t="s">
        <v>22</v>
      </c>
      <c r="R557" s="127" t="str">
        <f>IF(Table1[[#This Row],[SAMPLE ID]]="","",CONCATENATE('Sample information'!$B$16,"_",Table1[[#This Row],[PLATE]],"_org_",Table1[[#This Row],[DATE SAMPLE DELIVERY]]))</f>
        <v/>
      </c>
      <c r="S557" s="102" t="str">
        <f>IF(Table1[[#This Row],[DATE SAMPLE DELIVERY]]="","",(CONCATENATE(20,LEFT(Table1[[#This Row],[DATE SAMPLE DELIVERY]],2),"-",MID(Table1[[#This Row],[DATE SAMPLE DELIVERY]],3,2),"-",RIGHT(Table1[[#This Row],[DATE SAMPLE DELIVERY]],2))))</f>
        <v/>
      </c>
      <c r="T557" s="106" t="s">
        <v>206</v>
      </c>
      <c r="U557" s="127"/>
      <c r="V557" s="100"/>
      <c r="W557" s="127"/>
      <c r="X557" s="127"/>
      <c r="Y557" s="127"/>
      <c r="Z557" s="100"/>
      <c r="AA557" s="101"/>
      <c r="AB557" s="127"/>
      <c r="AC557" s="130"/>
      <c r="AD557" s="100"/>
      <c r="AE557" s="127"/>
      <c r="AF557" s="127"/>
      <c r="AG557" s="127"/>
      <c r="AH557" s="127"/>
      <c r="AI557" s="6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row>
    <row r="558" spans="1:60" s="106" customFormat="1" ht="15">
      <c r="A558" s="59" t="str">
        <f>IF(Table1[[#This Row],[SAMPLE ID]]="","",CONCATENATE('Sample information'!B$16," #",RIGHT(Table1[[#This Row],[PLATE]],LEN(Table1[[#This Row],[PLATE]])-2)," ",Table1[[#This Row],[DATE SAMPLE DELIVERY]]))</f>
        <v/>
      </c>
      <c r="B558" s="59" t="str">
        <f>IF(Table1[[#This Row],[SAMPLE ID]]="","",CONCATENATE('Sample information'!B$16,"-",Table1[[#This Row],[SAMPLE ID]]))</f>
        <v/>
      </c>
      <c r="C558" s="29" t="s">
        <v>107</v>
      </c>
      <c r="D558" s="106" t="s">
        <v>150</v>
      </c>
      <c r="E558" s="28"/>
      <c r="F558" s="28"/>
      <c r="G558" s="28"/>
      <c r="H558" s="19"/>
      <c r="I558" s="28"/>
      <c r="J558" s="28"/>
      <c r="K558" s="17">
        <v>0</v>
      </c>
      <c r="L558" s="17">
        <v>0</v>
      </c>
      <c r="M558" s="127"/>
      <c r="N558" s="127" t="str">
        <f>IF(Table1[[#This Row],[SAMPLE ID]]="","",Table1[[#This Row],[VOLUME]])</f>
        <v/>
      </c>
      <c r="O558" s="127" t="str">
        <f>IF(Table1[[#This Row],[SAMPLE ID]]="","",Table1[[#This Row],[CONCENTRATION]]*Table1[[#This Row],[VOLUME]])</f>
        <v/>
      </c>
      <c r="P558" s="127" t="s">
        <v>383</v>
      </c>
      <c r="Q558" s="128" t="s">
        <v>22</v>
      </c>
      <c r="R558" s="127" t="str">
        <f>IF(Table1[[#This Row],[SAMPLE ID]]="","",CONCATENATE('Sample information'!$B$16,"_",Table1[[#This Row],[PLATE]],"_org_",Table1[[#This Row],[DATE SAMPLE DELIVERY]]))</f>
        <v/>
      </c>
      <c r="S558" s="102" t="str">
        <f>IF(Table1[[#This Row],[DATE SAMPLE DELIVERY]]="","",(CONCATENATE(20,LEFT(Table1[[#This Row],[DATE SAMPLE DELIVERY]],2),"-",MID(Table1[[#This Row],[DATE SAMPLE DELIVERY]],3,2),"-",RIGHT(Table1[[#This Row],[DATE SAMPLE DELIVERY]],2))))</f>
        <v/>
      </c>
      <c r="T558" s="106" t="s">
        <v>206</v>
      </c>
      <c r="U558" s="127"/>
      <c r="V558" s="100"/>
      <c r="W558" s="127"/>
      <c r="X558" s="127"/>
      <c r="Y558" s="127"/>
      <c r="Z558" s="100"/>
      <c r="AA558" s="101"/>
      <c r="AB558" s="127"/>
      <c r="AC558" s="130"/>
      <c r="AD558" s="100"/>
      <c r="AE558" s="127"/>
      <c r="AF558" s="127"/>
      <c r="AG558" s="127"/>
      <c r="AH558" s="127"/>
      <c r="AI558" s="6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row>
    <row r="559" spans="1:60" s="106" customFormat="1" ht="15">
      <c r="A559" s="59" t="str">
        <f>IF(Table1[[#This Row],[SAMPLE ID]]="","",CONCATENATE('Sample information'!B$16," #",RIGHT(Table1[[#This Row],[PLATE]],LEN(Table1[[#This Row],[PLATE]])-2)," ",Table1[[#This Row],[DATE SAMPLE DELIVERY]]))</f>
        <v/>
      </c>
      <c r="B559" s="59" t="str">
        <f>IF(Table1[[#This Row],[SAMPLE ID]]="","",CONCATENATE('Sample information'!B$16,"-",Table1[[#This Row],[SAMPLE ID]]))</f>
        <v/>
      </c>
      <c r="C559" s="29" t="s">
        <v>108</v>
      </c>
      <c r="D559" s="106" t="s">
        <v>150</v>
      </c>
      <c r="E559" s="28"/>
      <c r="F559" s="28"/>
      <c r="G559" s="28"/>
      <c r="H559" s="19"/>
      <c r="I559" s="28"/>
      <c r="J559" s="28"/>
      <c r="K559" s="17">
        <v>0</v>
      </c>
      <c r="L559" s="17">
        <v>0</v>
      </c>
      <c r="M559" s="127"/>
      <c r="N559" s="127" t="str">
        <f>IF(Table1[[#This Row],[SAMPLE ID]]="","",Table1[[#This Row],[VOLUME]])</f>
        <v/>
      </c>
      <c r="O559" s="127" t="str">
        <f>IF(Table1[[#This Row],[SAMPLE ID]]="","",Table1[[#This Row],[CONCENTRATION]]*Table1[[#This Row],[VOLUME]])</f>
        <v/>
      </c>
      <c r="P559" s="127" t="s">
        <v>383</v>
      </c>
      <c r="Q559" s="128" t="s">
        <v>22</v>
      </c>
      <c r="R559" s="127" t="str">
        <f>IF(Table1[[#This Row],[SAMPLE ID]]="","",CONCATENATE('Sample information'!$B$16,"_",Table1[[#This Row],[PLATE]],"_org_",Table1[[#This Row],[DATE SAMPLE DELIVERY]]))</f>
        <v/>
      </c>
      <c r="S559" s="102" t="str">
        <f>IF(Table1[[#This Row],[DATE SAMPLE DELIVERY]]="","",(CONCATENATE(20,LEFT(Table1[[#This Row],[DATE SAMPLE DELIVERY]],2),"-",MID(Table1[[#This Row],[DATE SAMPLE DELIVERY]],3,2),"-",RIGHT(Table1[[#This Row],[DATE SAMPLE DELIVERY]],2))))</f>
        <v/>
      </c>
      <c r="T559" s="106" t="s">
        <v>206</v>
      </c>
      <c r="U559" s="127"/>
      <c r="V559" s="100"/>
      <c r="W559" s="127"/>
      <c r="X559" s="127"/>
      <c r="Y559" s="127"/>
      <c r="Z559" s="100"/>
      <c r="AA559" s="101"/>
      <c r="AB559" s="127"/>
      <c r="AC559" s="130"/>
      <c r="AD559" s="100"/>
      <c r="AE559" s="127"/>
      <c r="AF559" s="127"/>
      <c r="AG559" s="127"/>
      <c r="AH559" s="127"/>
      <c r="AI559" s="6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row>
    <row r="560" spans="1:60" s="106" customFormat="1" ht="15">
      <c r="A560" s="59" t="str">
        <f>IF(Table1[[#This Row],[SAMPLE ID]]="","",CONCATENATE('Sample information'!B$16," #",RIGHT(Table1[[#This Row],[PLATE]],LEN(Table1[[#This Row],[PLATE]])-2)," ",Table1[[#This Row],[DATE SAMPLE DELIVERY]]))</f>
        <v/>
      </c>
      <c r="B560" s="59" t="str">
        <f>IF(Table1[[#This Row],[SAMPLE ID]]="","",CONCATENATE('Sample information'!B$16,"-",Table1[[#This Row],[SAMPLE ID]]))</f>
        <v/>
      </c>
      <c r="C560" s="29" t="s">
        <v>109</v>
      </c>
      <c r="D560" s="106" t="s">
        <v>150</v>
      </c>
      <c r="E560" s="28"/>
      <c r="F560" s="28"/>
      <c r="G560" s="28"/>
      <c r="H560" s="19"/>
      <c r="I560" s="28"/>
      <c r="J560" s="28"/>
      <c r="K560" s="17">
        <v>0</v>
      </c>
      <c r="L560" s="17">
        <v>0</v>
      </c>
      <c r="M560" s="127"/>
      <c r="N560" s="127" t="str">
        <f>IF(Table1[[#This Row],[SAMPLE ID]]="","",Table1[[#This Row],[VOLUME]])</f>
        <v/>
      </c>
      <c r="O560" s="127" t="str">
        <f>IF(Table1[[#This Row],[SAMPLE ID]]="","",Table1[[#This Row],[CONCENTRATION]]*Table1[[#This Row],[VOLUME]])</f>
        <v/>
      </c>
      <c r="P560" s="127" t="s">
        <v>383</v>
      </c>
      <c r="Q560" s="128" t="s">
        <v>22</v>
      </c>
      <c r="R560" s="127" t="str">
        <f>IF(Table1[[#This Row],[SAMPLE ID]]="","",CONCATENATE('Sample information'!$B$16,"_",Table1[[#This Row],[PLATE]],"_org_",Table1[[#This Row],[DATE SAMPLE DELIVERY]]))</f>
        <v/>
      </c>
      <c r="S560" s="102" t="str">
        <f>IF(Table1[[#This Row],[DATE SAMPLE DELIVERY]]="","",(CONCATENATE(20,LEFT(Table1[[#This Row],[DATE SAMPLE DELIVERY]],2),"-",MID(Table1[[#This Row],[DATE SAMPLE DELIVERY]],3,2),"-",RIGHT(Table1[[#This Row],[DATE SAMPLE DELIVERY]],2))))</f>
        <v/>
      </c>
      <c r="T560" s="106" t="s">
        <v>206</v>
      </c>
      <c r="U560" s="127"/>
      <c r="V560" s="100"/>
      <c r="W560" s="127"/>
      <c r="X560" s="127"/>
      <c r="Y560" s="127"/>
      <c r="Z560" s="100"/>
      <c r="AA560" s="101"/>
      <c r="AB560" s="127"/>
      <c r="AC560" s="130"/>
      <c r="AD560" s="100"/>
      <c r="AE560" s="127"/>
      <c r="AF560" s="127"/>
      <c r="AG560" s="127"/>
      <c r="AH560" s="127"/>
      <c r="AI560" s="6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row>
    <row r="561" spans="1:60" s="106" customFormat="1" ht="15">
      <c r="A561" s="59" t="str">
        <f>IF(Table1[[#This Row],[SAMPLE ID]]="","",CONCATENATE('Sample information'!B$16," #",RIGHT(Table1[[#This Row],[PLATE]],LEN(Table1[[#This Row],[PLATE]])-2)," ",Table1[[#This Row],[DATE SAMPLE DELIVERY]]))</f>
        <v/>
      </c>
      <c r="B561" s="59" t="str">
        <f>IF(Table1[[#This Row],[SAMPLE ID]]="","",CONCATENATE('Sample information'!B$16,"-",Table1[[#This Row],[SAMPLE ID]]))</f>
        <v/>
      </c>
      <c r="C561" s="29" t="s">
        <v>110</v>
      </c>
      <c r="D561" s="106" t="s">
        <v>150</v>
      </c>
      <c r="E561" s="28"/>
      <c r="F561" s="28"/>
      <c r="G561" s="28"/>
      <c r="H561" s="19"/>
      <c r="I561" s="28"/>
      <c r="J561" s="28"/>
      <c r="K561" s="17">
        <v>0</v>
      </c>
      <c r="L561" s="17">
        <v>0</v>
      </c>
      <c r="M561" s="127"/>
      <c r="N561" s="127" t="str">
        <f>IF(Table1[[#This Row],[SAMPLE ID]]="","",Table1[[#This Row],[VOLUME]])</f>
        <v/>
      </c>
      <c r="O561" s="127" t="str">
        <f>IF(Table1[[#This Row],[SAMPLE ID]]="","",Table1[[#This Row],[CONCENTRATION]]*Table1[[#This Row],[VOLUME]])</f>
        <v/>
      </c>
      <c r="P561" s="127" t="s">
        <v>383</v>
      </c>
      <c r="Q561" s="128" t="s">
        <v>22</v>
      </c>
      <c r="R561" s="127" t="str">
        <f>IF(Table1[[#This Row],[SAMPLE ID]]="","",CONCATENATE('Sample information'!$B$16,"_",Table1[[#This Row],[PLATE]],"_org_",Table1[[#This Row],[DATE SAMPLE DELIVERY]]))</f>
        <v/>
      </c>
      <c r="S561" s="102" t="str">
        <f>IF(Table1[[#This Row],[DATE SAMPLE DELIVERY]]="","",(CONCATENATE(20,LEFT(Table1[[#This Row],[DATE SAMPLE DELIVERY]],2),"-",MID(Table1[[#This Row],[DATE SAMPLE DELIVERY]],3,2),"-",RIGHT(Table1[[#This Row],[DATE SAMPLE DELIVERY]],2))))</f>
        <v/>
      </c>
      <c r="T561" s="106" t="s">
        <v>206</v>
      </c>
      <c r="U561" s="127"/>
      <c r="V561" s="100"/>
      <c r="W561" s="127"/>
      <c r="X561" s="127"/>
      <c r="Y561" s="127"/>
      <c r="Z561" s="100"/>
      <c r="AA561" s="101"/>
      <c r="AB561" s="127"/>
      <c r="AC561" s="130"/>
      <c r="AD561" s="100"/>
      <c r="AE561" s="127"/>
      <c r="AF561" s="127"/>
      <c r="AG561" s="127"/>
      <c r="AH561" s="127"/>
      <c r="AI561" s="6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row>
    <row r="562" spans="1:60" s="106" customFormat="1" ht="15">
      <c r="A562" s="59" t="str">
        <f>IF(Table1[[#This Row],[SAMPLE ID]]="","",CONCATENATE('Sample information'!B$16," #",RIGHT(Table1[[#This Row],[PLATE]],LEN(Table1[[#This Row],[PLATE]])-2)," ",Table1[[#This Row],[DATE SAMPLE DELIVERY]]))</f>
        <v/>
      </c>
      <c r="B562" s="59" t="str">
        <f>IF(Table1[[#This Row],[SAMPLE ID]]="","",CONCATENATE('Sample information'!B$16,"-",Table1[[#This Row],[SAMPLE ID]]))</f>
        <v/>
      </c>
      <c r="C562" s="29" t="s">
        <v>111</v>
      </c>
      <c r="D562" s="106" t="s">
        <v>150</v>
      </c>
      <c r="E562" s="28"/>
      <c r="F562" s="28"/>
      <c r="G562" s="28"/>
      <c r="H562" s="19"/>
      <c r="I562" s="28"/>
      <c r="J562" s="28"/>
      <c r="K562" s="17">
        <v>0</v>
      </c>
      <c r="L562" s="17">
        <v>0</v>
      </c>
      <c r="M562" s="127"/>
      <c r="N562" s="127" t="str">
        <f>IF(Table1[[#This Row],[SAMPLE ID]]="","",Table1[[#This Row],[VOLUME]])</f>
        <v/>
      </c>
      <c r="O562" s="127" t="str">
        <f>IF(Table1[[#This Row],[SAMPLE ID]]="","",Table1[[#This Row],[CONCENTRATION]]*Table1[[#This Row],[VOLUME]])</f>
        <v/>
      </c>
      <c r="P562" s="127" t="s">
        <v>383</v>
      </c>
      <c r="Q562" s="128" t="s">
        <v>22</v>
      </c>
      <c r="R562" s="127" t="str">
        <f>IF(Table1[[#This Row],[SAMPLE ID]]="","",CONCATENATE('Sample information'!$B$16,"_",Table1[[#This Row],[PLATE]],"_org_",Table1[[#This Row],[DATE SAMPLE DELIVERY]]))</f>
        <v/>
      </c>
      <c r="S562" s="102" t="str">
        <f>IF(Table1[[#This Row],[DATE SAMPLE DELIVERY]]="","",(CONCATENATE(20,LEFT(Table1[[#This Row],[DATE SAMPLE DELIVERY]],2),"-",MID(Table1[[#This Row],[DATE SAMPLE DELIVERY]],3,2),"-",RIGHT(Table1[[#This Row],[DATE SAMPLE DELIVERY]],2))))</f>
        <v/>
      </c>
      <c r="T562" s="106" t="s">
        <v>206</v>
      </c>
      <c r="U562" s="127"/>
      <c r="V562" s="100"/>
      <c r="W562" s="127"/>
      <c r="X562" s="127"/>
      <c r="Y562" s="127"/>
      <c r="Z562" s="100"/>
      <c r="AA562" s="101"/>
      <c r="AB562" s="127"/>
      <c r="AC562" s="130"/>
      <c r="AD562" s="100"/>
      <c r="AE562" s="127"/>
      <c r="AF562" s="127"/>
      <c r="AG562" s="127"/>
      <c r="AH562" s="127"/>
      <c r="AI562" s="6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row>
    <row r="563" spans="1:60" s="106" customFormat="1" ht="15">
      <c r="A563" s="59" t="str">
        <f>IF(Table1[[#This Row],[SAMPLE ID]]="","",CONCATENATE('Sample information'!B$16," #",RIGHT(Table1[[#This Row],[PLATE]],LEN(Table1[[#This Row],[PLATE]])-2)," ",Table1[[#This Row],[DATE SAMPLE DELIVERY]]))</f>
        <v/>
      </c>
      <c r="B563" s="59" t="str">
        <f>IF(Table1[[#This Row],[SAMPLE ID]]="","",CONCATENATE('Sample information'!B$16,"-",Table1[[#This Row],[SAMPLE ID]]))</f>
        <v/>
      </c>
      <c r="C563" s="29" t="s">
        <v>112</v>
      </c>
      <c r="D563" s="106" t="s">
        <v>150</v>
      </c>
      <c r="E563" s="28"/>
      <c r="F563" s="28"/>
      <c r="G563" s="28"/>
      <c r="H563" s="19"/>
      <c r="I563" s="28"/>
      <c r="J563" s="28"/>
      <c r="K563" s="17">
        <v>0</v>
      </c>
      <c r="L563" s="17">
        <v>0</v>
      </c>
      <c r="M563" s="127"/>
      <c r="N563" s="127" t="str">
        <f>IF(Table1[[#This Row],[SAMPLE ID]]="","",Table1[[#This Row],[VOLUME]])</f>
        <v/>
      </c>
      <c r="O563" s="127" t="str">
        <f>IF(Table1[[#This Row],[SAMPLE ID]]="","",Table1[[#This Row],[CONCENTRATION]]*Table1[[#This Row],[VOLUME]])</f>
        <v/>
      </c>
      <c r="P563" s="127" t="s">
        <v>383</v>
      </c>
      <c r="Q563" s="128" t="s">
        <v>22</v>
      </c>
      <c r="R563" s="127" t="str">
        <f>IF(Table1[[#This Row],[SAMPLE ID]]="","",CONCATENATE('Sample information'!$B$16,"_",Table1[[#This Row],[PLATE]],"_org_",Table1[[#This Row],[DATE SAMPLE DELIVERY]]))</f>
        <v/>
      </c>
      <c r="S563" s="102" t="str">
        <f>IF(Table1[[#This Row],[DATE SAMPLE DELIVERY]]="","",(CONCATENATE(20,LEFT(Table1[[#This Row],[DATE SAMPLE DELIVERY]],2),"-",MID(Table1[[#This Row],[DATE SAMPLE DELIVERY]],3,2),"-",RIGHT(Table1[[#This Row],[DATE SAMPLE DELIVERY]],2))))</f>
        <v/>
      </c>
      <c r="T563" s="106" t="s">
        <v>206</v>
      </c>
      <c r="U563" s="127"/>
      <c r="V563" s="100"/>
      <c r="W563" s="127"/>
      <c r="X563" s="127"/>
      <c r="Y563" s="127"/>
      <c r="Z563" s="100"/>
      <c r="AA563" s="101"/>
      <c r="AB563" s="127"/>
      <c r="AC563" s="130"/>
      <c r="AD563" s="100"/>
      <c r="AE563" s="127"/>
      <c r="AF563" s="127"/>
      <c r="AG563" s="127"/>
      <c r="AH563" s="127"/>
      <c r="AI563" s="6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row>
    <row r="564" spans="1:60" s="106" customFormat="1" ht="15">
      <c r="A564" s="59" t="str">
        <f>IF(Table1[[#This Row],[SAMPLE ID]]="","",CONCATENATE('Sample information'!B$16," #",RIGHT(Table1[[#This Row],[PLATE]],LEN(Table1[[#This Row],[PLATE]])-2)," ",Table1[[#This Row],[DATE SAMPLE DELIVERY]]))</f>
        <v/>
      </c>
      <c r="B564" s="59" t="str">
        <f>IF(Table1[[#This Row],[SAMPLE ID]]="","",CONCATENATE('Sample information'!B$16,"-",Table1[[#This Row],[SAMPLE ID]]))</f>
        <v/>
      </c>
      <c r="C564" s="29" t="s">
        <v>113</v>
      </c>
      <c r="D564" s="106" t="s">
        <v>150</v>
      </c>
      <c r="E564" s="28"/>
      <c r="F564" s="28"/>
      <c r="G564" s="28"/>
      <c r="H564" s="19"/>
      <c r="I564" s="28"/>
      <c r="J564" s="28"/>
      <c r="K564" s="17">
        <v>0</v>
      </c>
      <c r="L564" s="17">
        <v>0</v>
      </c>
      <c r="M564" s="127"/>
      <c r="N564" s="127" t="str">
        <f>IF(Table1[[#This Row],[SAMPLE ID]]="","",Table1[[#This Row],[VOLUME]])</f>
        <v/>
      </c>
      <c r="O564" s="127" t="str">
        <f>IF(Table1[[#This Row],[SAMPLE ID]]="","",Table1[[#This Row],[CONCENTRATION]]*Table1[[#This Row],[VOLUME]])</f>
        <v/>
      </c>
      <c r="P564" s="127" t="s">
        <v>383</v>
      </c>
      <c r="Q564" s="128" t="s">
        <v>22</v>
      </c>
      <c r="R564" s="127" t="str">
        <f>IF(Table1[[#This Row],[SAMPLE ID]]="","",CONCATENATE('Sample information'!$B$16,"_",Table1[[#This Row],[PLATE]],"_org_",Table1[[#This Row],[DATE SAMPLE DELIVERY]]))</f>
        <v/>
      </c>
      <c r="S564" s="102" t="str">
        <f>IF(Table1[[#This Row],[DATE SAMPLE DELIVERY]]="","",(CONCATENATE(20,LEFT(Table1[[#This Row],[DATE SAMPLE DELIVERY]],2),"-",MID(Table1[[#This Row],[DATE SAMPLE DELIVERY]],3,2),"-",RIGHT(Table1[[#This Row],[DATE SAMPLE DELIVERY]],2))))</f>
        <v/>
      </c>
      <c r="T564" s="106" t="s">
        <v>206</v>
      </c>
      <c r="U564" s="127"/>
      <c r="V564" s="100"/>
      <c r="W564" s="127"/>
      <c r="X564" s="127"/>
      <c r="Y564" s="127"/>
      <c r="Z564" s="100"/>
      <c r="AA564" s="101"/>
      <c r="AB564" s="127"/>
      <c r="AC564" s="130"/>
      <c r="AD564" s="100"/>
      <c r="AE564" s="127"/>
      <c r="AF564" s="127"/>
      <c r="AG564" s="127"/>
      <c r="AH564" s="127"/>
      <c r="AI564" s="6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row>
    <row r="565" spans="1:60" s="106" customFormat="1" ht="15">
      <c r="A565" s="59" t="str">
        <f>IF(Table1[[#This Row],[SAMPLE ID]]="","",CONCATENATE('Sample information'!B$16," #",RIGHT(Table1[[#This Row],[PLATE]],LEN(Table1[[#This Row],[PLATE]])-2)," ",Table1[[#This Row],[DATE SAMPLE DELIVERY]]))</f>
        <v/>
      </c>
      <c r="B565" s="59" t="str">
        <f>IF(Table1[[#This Row],[SAMPLE ID]]="","",CONCATENATE('Sample information'!B$16,"-",Table1[[#This Row],[SAMPLE ID]]))</f>
        <v/>
      </c>
      <c r="C565" s="29" t="s">
        <v>114</v>
      </c>
      <c r="D565" s="106" t="s">
        <v>150</v>
      </c>
      <c r="E565" s="28"/>
      <c r="F565" s="28"/>
      <c r="G565" s="28"/>
      <c r="H565" s="19"/>
      <c r="I565" s="28"/>
      <c r="J565" s="28"/>
      <c r="K565" s="17">
        <v>0</v>
      </c>
      <c r="L565" s="17">
        <v>0</v>
      </c>
      <c r="M565" s="127"/>
      <c r="N565" s="127" t="str">
        <f>IF(Table1[[#This Row],[SAMPLE ID]]="","",Table1[[#This Row],[VOLUME]])</f>
        <v/>
      </c>
      <c r="O565" s="127" t="str">
        <f>IF(Table1[[#This Row],[SAMPLE ID]]="","",Table1[[#This Row],[CONCENTRATION]]*Table1[[#This Row],[VOLUME]])</f>
        <v/>
      </c>
      <c r="P565" s="127" t="s">
        <v>383</v>
      </c>
      <c r="Q565" s="128" t="s">
        <v>22</v>
      </c>
      <c r="R565" s="127" t="str">
        <f>IF(Table1[[#This Row],[SAMPLE ID]]="","",CONCATENATE('Sample information'!$B$16,"_",Table1[[#This Row],[PLATE]],"_org_",Table1[[#This Row],[DATE SAMPLE DELIVERY]]))</f>
        <v/>
      </c>
      <c r="S565" s="102" t="str">
        <f>IF(Table1[[#This Row],[DATE SAMPLE DELIVERY]]="","",(CONCATENATE(20,LEFT(Table1[[#This Row],[DATE SAMPLE DELIVERY]],2),"-",MID(Table1[[#This Row],[DATE SAMPLE DELIVERY]],3,2),"-",RIGHT(Table1[[#This Row],[DATE SAMPLE DELIVERY]],2))))</f>
        <v/>
      </c>
      <c r="T565" s="106" t="s">
        <v>206</v>
      </c>
      <c r="U565" s="127"/>
      <c r="V565" s="100"/>
      <c r="W565" s="127"/>
      <c r="X565" s="127"/>
      <c r="Y565" s="127"/>
      <c r="Z565" s="100"/>
      <c r="AA565" s="101"/>
      <c r="AB565" s="127"/>
      <c r="AC565" s="130"/>
      <c r="AD565" s="100"/>
      <c r="AE565" s="127"/>
      <c r="AF565" s="127"/>
      <c r="AG565" s="127"/>
      <c r="AH565" s="127"/>
      <c r="AI565" s="6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row>
    <row r="566" spans="1:60" s="106" customFormat="1" ht="15">
      <c r="A566" s="59" t="str">
        <f>IF(Table1[[#This Row],[SAMPLE ID]]="","",CONCATENATE('Sample information'!B$16," #",RIGHT(Table1[[#This Row],[PLATE]],LEN(Table1[[#This Row],[PLATE]])-2)," ",Table1[[#This Row],[DATE SAMPLE DELIVERY]]))</f>
        <v/>
      </c>
      <c r="B566" s="59" t="str">
        <f>IF(Table1[[#This Row],[SAMPLE ID]]="","",CONCATENATE('Sample information'!B$16,"-",Table1[[#This Row],[SAMPLE ID]]))</f>
        <v/>
      </c>
      <c r="C566" s="29" t="s">
        <v>115</v>
      </c>
      <c r="D566" s="106" t="s">
        <v>150</v>
      </c>
      <c r="E566" s="28"/>
      <c r="F566" s="28"/>
      <c r="G566" s="28"/>
      <c r="H566" s="19"/>
      <c r="I566" s="28"/>
      <c r="J566" s="28"/>
      <c r="K566" s="17">
        <v>0</v>
      </c>
      <c r="L566" s="17">
        <v>0</v>
      </c>
      <c r="M566" s="127"/>
      <c r="N566" s="127" t="str">
        <f>IF(Table1[[#This Row],[SAMPLE ID]]="","",Table1[[#This Row],[VOLUME]])</f>
        <v/>
      </c>
      <c r="O566" s="127" t="str">
        <f>IF(Table1[[#This Row],[SAMPLE ID]]="","",Table1[[#This Row],[CONCENTRATION]]*Table1[[#This Row],[VOLUME]])</f>
        <v/>
      </c>
      <c r="P566" s="127" t="s">
        <v>383</v>
      </c>
      <c r="Q566" s="128" t="s">
        <v>22</v>
      </c>
      <c r="R566" s="127" t="str">
        <f>IF(Table1[[#This Row],[SAMPLE ID]]="","",CONCATENATE('Sample information'!$B$16,"_",Table1[[#This Row],[PLATE]],"_org_",Table1[[#This Row],[DATE SAMPLE DELIVERY]]))</f>
        <v/>
      </c>
      <c r="S566" s="102" t="str">
        <f>IF(Table1[[#This Row],[DATE SAMPLE DELIVERY]]="","",(CONCATENATE(20,LEFT(Table1[[#This Row],[DATE SAMPLE DELIVERY]],2),"-",MID(Table1[[#This Row],[DATE SAMPLE DELIVERY]],3,2),"-",RIGHT(Table1[[#This Row],[DATE SAMPLE DELIVERY]],2))))</f>
        <v/>
      </c>
      <c r="T566" s="106" t="s">
        <v>206</v>
      </c>
      <c r="U566" s="127"/>
      <c r="V566" s="100"/>
      <c r="W566" s="127"/>
      <c r="X566" s="127"/>
      <c r="Y566" s="127"/>
      <c r="Z566" s="100"/>
      <c r="AA566" s="101"/>
      <c r="AB566" s="127"/>
      <c r="AC566" s="130"/>
      <c r="AD566" s="100"/>
      <c r="AE566" s="127"/>
      <c r="AF566" s="127"/>
      <c r="AG566" s="127"/>
      <c r="AH566" s="127"/>
      <c r="AI566" s="6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row>
    <row r="567" spans="1:60" s="106" customFormat="1" ht="15">
      <c r="A567" s="59" t="str">
        <f>IF(Table1[[#This Row],[SAMPLE ID]]="","",CONCATENATE('Sample information'!B$16," #",RIGHT(Table1[[#This Row],[PLATE]],LEN(Table1[[#This Row],[PLATE]])-2)," ",Table1[[#This Row],[DATE SAMPLE DELIVERY]]))</f>
        <v/>
      </c>
      <c r="B567" s="59" t="str">
        <f>IF(Table1[[#This Row],[SAMPLE ID]]="","",CONCATENATE('Sample information'!B$16,"-",Table1[[#This Row],[SAMPLE ID]]))</f>
        <v/>
      </c>
      <c r="C567" s="29" t="s">
        <v>116</v>
      </c>
      <c r="D567" s="106" t="s">
        <v>150</v>
      </c>
      <c r="E567" s="28"/>
      <c r="F567" s="28"/>
      <c r="G567" s="28"/>
      <c r="H567" s="19"/>
      <c r="I567" s="28"/>
      <c r="J567" s="28"/>
      <c r="K567" s="17">
        <v>0</v>
      </c>
      <c r="L567" s="17">
        <v>0</v>
      </c>
      <c r="M567" s="127"/>
      <c r="N567" s="127" t="str">
        <f>IF(Table1[[#This Row],[SAMPLE ID]]="","",Table1[[#This Row],[VOLUME]])</f>
        <v/>
      </c>
      <c r="O567" s="127" t="str">
        <f>IF(Table1[[#This Row],[SAMPLE ID]]="","",Table1[[#This Row],[CONCENTRATION]]*Table1[[#This Row],[VOLUME]])</f>
        <v/>
      </c>
      <c r="P567" s="127" t="s">
        <v>383</v>
      </c>
      <c r="Q567" s="128" t="s">
        <v>22</v>
      </c>
      <c r="R567" s="127" t="str">
        <f>IF(Table1[[#This Row],[SAMPLE ID]]="","",CONCATENATE('Sample information'!$B$16,"_",Table1[[#This Row],[PLATE]],"_org_",Table1[[#This Row],[DATE SAMPLE DELIVERY]]))</f>
        <v/>
      </c>
      <c r="S567" s="102" t="str">
        <f>IF(Table1[[#This Row],[DATE SAMPLE DELIVERY]]="","",(CONCATENATE(20,LEFT(Table1[[#This Row],[DATE SAMPLE DELIVERY]],2),"-",MID(Table1[[#This Row],[DATE SAMPLE DELIVERY]],3,2),"-",RIGHT(Table1[[#This Row],[DATE SAMPLE DELIVERY]],2))))</f>
        <v/>
      </c>
      <c r="T567" s="106" t="s">
        <v>206</v>
      </c>
      <c r="U567" s="127"/>
      <c r="V567" s="100"/>
      <c r="W567" s="127"/>
      <c r="X567" s="127"/>
      <c r="Y567" s="127"/>
      <c r="Z567" s="100"/>
      <c r="AA567" s="101"/>
      <c r="AB567" s="127"/>
      <c r="AC567" s="130"/>
      <c r="AD567" s="100"/>
      <c r="AE567" s="127"/>
      <c r="AF567" s="127"/>
      <c r="AG567" s="127"/>
      <c r="AH567" s="127"/>
      <c r="AI567" s="6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row>
    <row r="568" spans="1:60" s="106" customFormat="1" ht="15">
      <c r="A568" s="59" t="str">
        <f>IF(Table1[[#This Row],[SAMPLE ID]]="","",CONCATENATE('Sample information'!B$16," #",RIGHT(Table1[[#This Row],[PLATE]],LEN(Table1[[#This Row],[PLATE]])-2)," ",Table1[[#This Row],[DATE SAMPLE DELIVERY]]))</f>
        <v/>
      </c>
      <c r="B568" s="59" t="str">
        <f>IF(Table1[[#This Row],[SAMPLE ID]]="","",CONCATENATE('Sample information'!B$16,"-",Table1[[#This Row],[SAMPLE ID]]))</f>
        <v/>
      </c>
      <c r="C568" s="29" t="s">
        <v>117</v>
      </c>
      <c r="D568" s="106" t="s">
        <v>150</v>
      </c>
      <c r="E568" s="28"/>
      <c r="F568" s="28"/>
      <c r="G568" s="28"/>
      <c r="H568" s="19"/>
      <c r="I568" s="28"/>
      <c r="J568" s="28"/>
      <c r="K568" s="17">
        <v>0</v>
      </c>
      <c r="L568" s="17">
        <v>0</v>
      </c>
      <c r="M568" s="127"/>
      <c r="N568" s="127" t="str">
        <f>IF(Table1[[#This Row],[SAMPLE ID]]="","",Table1[[#This Row],[VOLUME]])</f>
        <v/>
      </c>
      <c r="O568" s="127" t="str">
        <f>IF(Table1[[#This Row],[SAMPLE ID]]="","",Table1[[#This Row],[CONCENTRATION]]*Table1[[#This Row],[VOLUME]])</f>
        <v/>
      </c>
      <c r="P568" s="127" t="s">
        <v>383</v>
      </c>
      <c r="Q568" s="128" t="s">
        <v>22</v>
      </c>
      <c r="R568" s="127" t="str">
        <f>IF(Table1[[#This Row],[SAMPLE ID]]="","",CONCATENATE('Sample information'!$B$16,"_",Table1[[#This Row],[PLATE]],"_org_",Table1[[#This Row],[DATE SAMPLE DELIVERY]]))</f>
        <v/>
      </c>
      <c r="S568" s="102" t="str">
        <f>IF(Table1[[#This Row],[DATE SAMPLE DELIVERY]]="","",(CONCATENATE(20,LEFT(Table1[[#This Row],[DATE SAMPLE DELIVERY]],2),"-",MID(Table1[[#This Row],[DATE SAMPLE DELIVERY]],3,2),"-",RIGHT(Table1[[#This Row],[DATE SAMPLE DELIVERY]],2))))</f>
        <v/>
      </c>
      <c r="T568" s="106" t="s">
        <v>206</v>
      </c>
      <c r="U568" s="127"/>
      <c r="V568" s="100"/>
      <c r="W568" s="127"/>
      <c r="X568" s="127"/>
      <c r="Y568" s="127"/>
      <c r="Z568" s="100"/>
      <c r="AA568" s="101"/>
      <c r="AB568" s="127"/>
      <c r="AC568" s="130"/>
      <c r="AD568" s="100"/>
      <c r="AE568" s="127"/>
      <c r="AF568" s="127"/>
      <c r="AG568" s="127"/>
      <c r="AH568" s="127"/>
      <c r="AI568" s="6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row>
    <row r="569" spans="1:60" s="106" customFormat="1" ht="15">
      <c r="A569" s="59" t="str">
        <f>IF(Table1[[#This Row],[SAMPLE ID]]="","",CONCATENATE('Sample information'!B$16," #",RIGHT(Table1[[#This Row],[PLATE]],LEN(Table1[[#This Row],[PLATE]])-2)," ",Table1[[#This Row],[DATE SAMPLE DELIVERY]]))</f>
        <v/>
      </c>
      <c r="B569" s="59" t="str">
        <f>IF(Table1[[#This Row],[SAMPLE ID]]="","",CONCATENATE('Sample information'!B$16,"-",Table1[[#This Row],[SAMPLE ID]]))</f>
        <v/>
      </c>
      <c r="C569" s="29" t="s">
        <v>118</v>
      </c>
      <c r="D569" s="106" t="s">
        <v>150</v>
      </c>
      <c r="E569" s="28"/>
      <c r="F569" s="28"/>
      <c r="G569" s="28"/>
      <c r="H569" s="19"/>
      <c r="I569" s="28"/>
      <c r="J569" s="28"/>
      <c r="K569" s="17">
        <v>0</v>
      </c>
      <c r="L569" s="17">
        <v>0</v>
      </c>
      <c r="M569" s="127"/>
      <c r="N569" s="127" t="str">
        <f>IF(Table1[[#This Row],[SAMPLE ID]]="","",Table1[[#This Row],[VOLUME]])</f>
        <v/>
      </c>
      <c r="O569" s="127" t="str">
        <f>IF(Table1[[#This Row],[SAMPLE ID]]="","",Table1[[#This Row],[CONCENTRATION]]*Table1[[#This Row],[VOLUME]])</f>
        <v/>
      </c>
      <c r="P569" s="127" t="s">
        <v>383</v>
      </c>
      <c r="Q569" s="128" t="s">
        <v>22</v>
      </c>
      <c r="R569" s="127" t="str">
        <f>IF(Table1[[#This Row],[SAMPLE ID]]="","",CONCATENATE('Sample information'!$B$16,"_",Table1[[#This Row],[PLATE]],"_org_",Table1[[#This Row],[DATE SAMPLE DELIVERY]]))</f>
        <v/>
      </c>
      <c r="S569" s="102" t="str">
        <f>IF(Table1[[#This Row],[DATE SAMPLE DELIVERY]]="","",(CONCATENATE(20,LEFT(Table1[[#This Row],[DATE SAMPLE DELIVERY]],2),"-",MID(Table1[[#This Row],[DATE SAMPLE DELIVERY]],3,2),"-",RIGHT(Table1[[#This Row],[DATE SAMPLE DELIVERY]],2))))</f>
        <v/>
      </c>
      <c r="T569" s="106" t="s">
        <v>206</v>
      </c>
      <c r="U569" s="127"/>
      <c r="V569" s="100"/>
      <c r="W569" s="127"/>
      <c r="X569" s="127"/>
      <c r="Y569" s="127"/>
      <c r="Z569" s="100"/>
      <c r="AA569" s="101"/>
      <c r="AB569" s="127"/>
      <c r="AC569" s="130"/>
      <c r="AD569" s="100"/>
      <c r="AE569" s="127"/>
      <c r="AF569" s="127"/>
      <c r="AG569" s="127"/>
      <c r="AH569" s="127"/>
      <c r="AI569" s="6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row>
    <row r="570" spans="1:60" s="106" customFormat="1" ht="15">
      <c r="A570" s="59" t="str">
        <f>IF(Table1[[#This Row],[SAMPLE ID]]="","",CONCATENATE('Sample information'!B$16," #",RIGHT(Table1[[#This Row],[PLATE]],LEN(Table1[[#This Row],[PLATE]])-2)," ",Table1[[#This Row],[DATE SAMPLE DELIVERY]]))</f>
        <v/>
      </c>
      <c r="B570" s="59" t="str">
        <f>IF(Table1[[#This Row],[SAMPLE ID]]="","",CONCATENATE('Sample information'!B$16,"-",Table1[[#This Row],[SAMPLE ID]]))</f>
        <v/>
      </c>
      <c r="C570" s="29" t="s">
        <v>119</v>
      </c>
      <c r="D570" s="106" t="s">
        <v>150</v>
      </c>
      <c r="E570" s="28"/>
      <c r="F570" s="28"/>
      <c r="G570" s="28"/>
      <c r="H570" s="19"/>
      <c r="I570" s="28"/>
      <c r="J570" s="28"/>
      <c r="K570" s="17">
        <v>0</v>
      </c>
      <c r="L570" s="17">
        <v>0</v>
      </c>
      <c r="M570" s="127"/>
      <c r="N570" s="127" t="str">
        <f>IF(Table1[[#This Row],[SAMPLE ID]]="","",Table1[[#This Row],[VOLUME]])</f>
        <v/>
      </c>
      <c r="O570" s="127" t="str">
        <f>IF(Table1[[#This Row],[SAMPLE ID]]="","",Table1[[#This Row],[CONCENTRATION]]*Table1[[#This Row],[VOLUME]])</f>
        <v/>
      </c>
      <c r="P570" s="127" t="s">
        <v>383</v>
      </c>
      <c r="Q570" s="128" t="s">
        <v>22</v>
      </c>
      <c r="R570" s="127" t="str">
        <f>IF(Table1[[#This Row],[SAMPLE ID]]="","",CONCATENATE('Sample information'!$B$16,"_",Table1[[#This Row],[PLATE]],"_org_",Table1[[#This Row],[DATE SAMPLE DELIVERY]]))</f>
        <v/>
      </c>
      <c r="S570" s="102" t="str">
        <f>IF(Table1[[#This Row],[DATE SAMPLE DELIVERY]]="","",(CONCATENATE(20,LEFT(Table1[[#This Row],[DATE SAMPLE DELIVERY]],2),"-",MID(Table1[[#This Row],[DATE SAMPLE DELIVERY]],3,2),"-",RIGHT(Table1[[#This Row],[DATE SAMPLE DELIVERY]],2))))</f>
        <v/>
      </c>
      <c r="T570" s="106" t="s">
        <v>206</v>
      </c>
      <c r="U570" s="127"/>
      <c r="V570" s="100"/>
      <c r="W570" s="127"/>
      <c r="X570" s="127"/>
      <c r="Y570" s="127"/>
      <c r="Z570" s="100"/>
      <c r="AA570" s="101"/>
      <c r="AB570" s="127"/>
      <c r="AC570" s="130"/>
      <c r="AD570" s="100"/>
      <c r="AE570" s="127"/>
      <c r="AF570" s="127"/>
      <c r="AG570" s="127"/>
      <c r="AH570" s="127"/>
      <c r="AI570" s="6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row>
    <row r="571" spans="1:60" s="106" customFormat="1" ht="15">
      <c r="A571" s="59" t="str">
        <f>IF(Table1[[#This Row],[SAMPLE ID]]="","",CONCATENATE('Sample information'!B$16," #",RIGHT(Table1[[#This Row],[PLATE]],LEN(Table1[[#This Row],[PLATE]])-2)," ",Table1[[#This Row],[DATE SAMPLE DELIVERY]]))</f>
        <v/>
      </c>
      <c r="B571" s="59" t="str">
        <f>IF(Table1[[#This Row],[SAMPLE ID]]="","",CONCATENATE('Sample information'!B$16,"-",Table1[[#This Row],[SAMPLE ID]]))</f>
        <v/>
      </c>
      <c r="C571" s="29" t="s">
        <v>120</v>
      </c>
      <c r="D571" s="106" t="s">
        <v>150</v>
      </c>
      <c r="E571" s="28"/>
      <c r="F571" s="28"/>
      <c r="G571" s="28"/>
      <c r="H571" s="19"/>
      <c r="I571" s="28"/>
      <c r="J571" s="28"/>
      <c r="K571" s="17">
        <v>0</v>
      </c>
      <c r="L571" s="17">
        <v>0</v>
      </c>
      <c r="M571" s="127"/>
      <c r="N571" s="127" t="str">
        <f>IF(Table1[[#This Row],[SAMPLE ID]]="","",Table1[[#This Row],[VOLUME]])</f>
        <v/>
      </c>
      <c r="O571" s="127" t="str">
        <f>IF(Table1[[#This Row],[SAMPLE ID]]="","",Table1[[#This Row],[CONCENTRATION]]*Table1[[#This Row],[VOLUME]])</f>
        <v/>
      </c>
      <c r="P571" s="127" t="s">
        <v>383</v>
      </c>
      <c r="Q571" s="128" t="s">
        <v>22</v>
      </c>
      <c r="R571" s="127" t="str">
        <f>IF(Table1[[#This Row],[SAMPLE ID]]="","",CONCATENATE('Sample information'!$B$16,"_",Table1[[#This Row],[PLATE]],"_org_",Table1[[#This Row],[DATE SAMPLE DELIVERY]]))</f>
        <v/>
      </c>
      <c r="S571" s="102" t="str">
        <f>IF(Table1[[#This Row],[DATE SAMPLE DELIVERY]]="","",(CONCATENATE(20,LEFT(Table1[[#This Row],[DATE SAMPLE DELIVERY]],2),"-",MID(Table1[[#This Row],[DATE SAMPLE DELIVERY]],3,2),"-",RIGHT(Table1[[#This Row],[DATE SAMPLE DELIVERY]],2))))</f>
        <v/>
      </c>
      <c r="T571" s="106" t="s">
        <v>206</v>
      </c>
      <c r="U571" s="127"/>
      <c r="V571" s="100"/>
      <c r="W571" s="127"/>
      <c r="X571" s="127"/>
      <c r="Y571" s="127"/>
      <c r="Z571" s="100"/>
      <c r="AA571" s="101"/>
      <c r="AB571" s="127"/>
      <c r="AC571" s="130"/>
      <c r="AD571" s="100"/>
      <c r="AE571" s="127"/>
      <c r="AF571" s="127"/>
      <c r="AG571" s="127"/>
      <c r="AH571" s="127"/>
      <c r="AI571" s="6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row>
    <row r="572" spans="1:60" s="106" customFormat="1" ht="15">
      <c r="A572" s="59" t="str">
        <f>IF(Table1[[#This Row],[SAMPLE ID]]="","",CONCATENATE('Sample information'!B$16," #",RIGHT(Table1[[#This Row],[PLATE]],LEN(Table1[[#This Row],[PLATE]])-2)," ",Table1[[#This Row],[DATE SAMPLE DELIVERY]]))</f>
        <v/>
      </c>
      <c r="B572" s="59" t="str">
        <f>IF(Table1[[#This Row],[SAMPLE ID]]="","",CONCATENATE('Sample information'!B$16,"-",Table1[[#This Row],[SAMPLE ID]]))</f>
        <v/>
      </c>
      <c r="C572" s="29" t="s">
        <v>121</v>
      </c>
      <c r="D572" s="106" t="s">
        <v>150</v>
      </c>
      <c r="E572" s="28"/>
      <c r="F572" s="28"/>
      <c r="G572" s="28"/>
      <c r="H572" s="19"/>
      <c r="I572" s="28"/>
      <c r="J572" s="28"/>
      <c r="K572" s="17">
        <v>0</v>
      </c>
      <c r="L572" s="17">
        <v>0</v>
      </c>
      <c r="M572" s="127"/>
      <c r="N572" s="127" t="str">
        <f>IF(Table1[[#This Row],[SAMPLE ID]]="","",Table1[[#This Row],[VOLUME]])</f>
        <v/>
      </c>
      <c r="O572" s="127" t="str">
        <f>IF(Table1[[#This Row],[SAMPLE ID]]="","",Table1[[#This Row],[CONCENTRATION]]*Table1[[#This Row],[VOLUME]])</f>
        <v/>
      </c>
      <c r="P572" s="127" t="s">
        <v>383</v>
      </c>
      <c r="Q572" s="128" t="s">
        <v>22</v>
      </c>
      <c r="R572" s="127" t="str">
        <f>IF(Table1[[#This Row],[SAMPLE ID]]="","",CONCATENATE('Sample information'!$B$16,"_",Table1[[#This Row],[PLATE]],"_org_",Table1[[#This Row],[DATE SAMPLE DELIVERY]]))</f>
        <v/>
      </c>
      <c r="S572" s="102" t="str">
        <f>IF(Table1[[#This Row],[DATE SAMPLE DELIVERY]]="","",(CONCATENATE(20,LEFT(Table1[[#This Row],[DATE SAMPLE DELIVERY]],2),"-",MID(Table1[[#This Row],[DATE SAMPLE DELIVERY]],3,2),"-",RIGHT(Table1[[#This Row],[DATE SAMPLE DELIVERY]],2))))</f>
        <v/>
      </c>
      <c r="T572" s="106" t="s">
        <v>206</v>
      </c>
      <c r="U572" s="127"/>
      <c r="V572" s="100"/>
      <c r="W572" s="127"/>
      <c r="X572" s="127"/>
      <c r="Y572" s="127"/>
      <c r="Z572" s="100"/>
      <c r="AA572" s="101"/>
      <c r="AB572" s="127"/>
      <c r="AC572" s="130"/>
      <c r="AD572" s="100"/>
      <c r="AE572" s="127"/>
      <c r="AF572" s="127"/>
      <c r="AG572" s="127"/>
      <c r="AH572" s="127"/>
      <c r="AI572" s="6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row>
    <row r="573" spans="1:60" s="106" customFormat="1" ht="15">
      <c r="A573" s="59" t="str">
        <f>IF(Table1[[#This Row],[SAMPLE ID]]="","",CONCATENATE('Sample information'!B$16," #",RIGHT(Table1[[#This Row],[PLATE]],LEN(Table1[[#This Row],[PLATE]])-2)," ",Table1[[#This Row],[DATE SAMPLE DELIVERY]]))</f>
        <v/>
      </c>
      <c r="B573" s="59" t="str">
        <f>IF(Table1[[#This Row],[SAMPLE ID]]="","",CONCATENATE('Sample information'!B$16,"-",Table1[[#This Row],[SAMPLE ID]]))</f>
        <v/>
      </c>
      <c r="C573" s="29" t="s">
        <v>122</v>
      </c>
      <c r="D573" s="106" t="s">
        <v>150</v>
      </c>
      <c r="E573" s="28"/>
      <c r="F573" s="28"/>
      <c r="G573" s="28"/>
      <c r="H573" s="19"/>
      <c r="I573" s="28"/>
      <c r="J573" s="28"/>
      <c r="K573" s="17">
        <v>0</v>
      </c>
      <c r="L573" s="17">
        <v>0</v>
      </c>
      <c r="M573" s="127"/>
      <c r="N573" s="127" t="str">
        <f>IF(Table1[[#This Row],[SAMPLE ID]]="","",Table1[[#This Row],[VOLUME]])</f>
        <v/>
      </c>
      <c r="O573" s="127" t="str">
        <f>IF(Table1[[#This Row],[SAMPLE ID]]="","",Table1[[#This Row],[CONCENTRATION]]*Table1[[#This Row],[VOLUME]])</f>
        <v/>
      </c>
      <c r="P573" s="127" t="s">
        <v>383</v>
      </c>
      <c r="Q573" s="128" t="s">
        <v>22</v>
      </c>
      <c r="R573" s="127" t="str">
        <f>IF(Table1[[#This Row],[SAMPLE ID]]="","",CONCATENATE('Sample information'!$B$16,"_",Table1[[#This Row],[PLATE]],"_org_",Table1[[#This Row],[DATE SAMPLE DELIVERY]]))</f>
        <v/>
      </c>
      <c r="S573" s="102" t="str">
        <f>IF(Table1[[#This Row],[DATE SAMPLE DELIVERY]]="","",(CONCATENATE(20,LEFT(Table1[[#This Row],[DATE SAMPLE DELIVERY]],2),"-",MID(Table1[[#This Row],[DATE SAMPLE DELIVERY]],3,2),"-",RIGHT(Table1[[#This Row],[DATE SAMPLE DELIVERY]],2))))</f>
        <v/>
      </c>
      <c r="T573" s="106" t="s">
        <v>206</v>
      </c>
      <c r="U573" s="127"/>
      <c r="V573" s="100"/>
      <c r="W573" s="127"/>
      <c r="X573" s="127"/>
      <c r="Y573" s="127"/>
      <c r="Z573" s="100"/>
      <c r="AA573" s="101"/>
      <c r="AB573" s="127"/>
      <c r="AC573" s="130"/>
      <c r="AD573" s="100"/>
      <c r="AE573" s="127"/>
      <c r="AF573" s="127"/>
      <c r="AG573" s="127"/>
      <c r="AH573" s="127"/>
      <c r="AI573" s="6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row>
    <row r="574" spans="1:60" s="106" customFormat="1" ht="15">
      <c r="A574" s="59" t="str">
        <f>IF(Table1[[#This Row],[SAMPLE ID]]="","",CONCATENATE('Sample information'!B$16," #",RIGHT(Table1[[#This Row],[PLATE]],LEN(Table1[[#This Row],[PLATE]])-2)," ",Table1[[#This Row],[DATE SAMPLE DELIVERY]]))</f>
        <v/>
      </c>
      <c r="B574" s="59" t="str">
        <f>IF(Table1[[#This Row],[SAMPLE ID]]="","",CONCATENATE('Sample information'!B$16,"-",Table1[[#This Row],[SAMPLE ID]]))</f>
        <v/>
      </c>
      <c r="C574" s="29" t="s">
        <v>123</v>
      </c>
      <c r="D574" s="106" t="s">
        <v>150</v>
      </c>
      <c r="E574" s="28"/>
      <c r="F574" s="28"/>
      <c r="G574" s="28"/>
      <c r="H574" s="19"/>
      <c r="I574" s="28"/>
      <c r="J574" s="28"/>
      <c r="K574" s="17">
        <v>0</v>
      </c>
      <c r="L574" s="17">
        <v>0</v>
      </c>
      <c r="M574" s="127"/>
      <c r="N574" s="127" t="str">
        <f>IF(Table1[[#This Row],[SAMPLE ID]]="","",Table1[[#This Row],[VOLUME]])</f>
        <v/>
      </c>
      <c r="O574" s="127" t="str">
        <f>IF(Table1[[#This Row],[SAMPLE ID]]="","",Table1[[#This Row],[CONCENTRATION]]*Table1[[#This Row],[VOLUME]])</f>
        <v/>
      </c>
      <c r="P574" s="127" t="s">
        <v>383</v>
      </c>
      <c r="Q574" s="128" t="s">
        <v>22</v>
      </c>
      <c r="R574" s="127" t="str">
        <f>IF(Table1[[#This Row],[SAMPLE ID]]="","",CONCATENATE('Sample information'!$B$16,"_",Table1[[#This Row],[PLATE]],"_org_",Table1[[#This Row],[DATE SAMPLE DELIVERY]]))</f>
        <v/>
      </c>
      <c r="S574" s="102" t="str">
        <f>IF(Table1[[#This Row],[DATE SAMPLE DELIVERY]]="","",(CONCATENATE(20,LEFT(Table1[[#This Row],[DATE SAMPLE DELIVERY]],2),"-",MID(Table1[[#This Row],[DATE SAMPLE DELIVERY]],3,2),"-",RIGHT(Table1[[#This Row],[DATE SAMPLE DELIVERY]],2))))</f>
        <v/>
      </c>
      <c r="T574" s="106" t="s">
        <v>206</v>
      </c>
      <c r="U574" s="127"/>
      <c r="V574" s="100"/>
      <c r="W574" s="127"/>
      <c r="X574" s="127"/>
      <c r="Y574" s="127"/>
      <c r="Z574" s="100"/>
      <c r="AA574" s="101"/>
      <c r="AB574" s="127"/>
      <c r="AC574" s="130"/>
      <c r="AD574" s="100"/>
      <c r="AE574" s="127"/>
      <c r="AF574" s="127"/>
      <c r="AG574" s="127"/>
      <c r="AH574" s="127"/>
      <c r="AI574" s="6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row>
    <row r="575" spans="1:60" s="106" customFormat="1" ht="15">
      <c r="A575" s="59" t="str">
        <f>IF(Table1[[#This Row],[SAMPLE ID]]="","",CONCATENATE('Sample information'!B$16," #",RIGHT(Table1[[#This Row],[PLATE]],LEN(Table1[[#This Row],[PLATE]])-2)," ",Table1[[#This Row],[DATE SAMPLE DELIVERY]]))</f>
        <v/>
      </c>
      <c r="B575" s="59" t="str">
        <f>IF(Table1[[#This Row],[SAMPLE ID]]="","",CONCATENATE('Sample information'!B$16,"-",Table1[[#This Row],[SAMPLE ID]]))</f>
        <v/>
      </c>
      <c r="C575" s="29" t="s">
        <v>124</v>
      </c>
      <c r="D575" s="106" t="s">
        <v>150</v>
      </c>
      <c r="E575" s="28"/>
      <c r="F575" s="28"/>
      <c r="G575" s="28"/>
      <c r="H575" s="19"/>
      <c r="I575" s="28"/>
      <c r="J575" s="28"/>
      <c r="K575" s="17">
        <v>0</v>
      </c>
      <c r="L575" s="17">
        <v>0</v>
      </c>
      <c r="M575" s="127"/>
      <c r="N575" s="127" t="str">
        <f>IF(Table1[[#This Row],[SAMPLE ID]]="","",Table1[[#This Row],[VOLUME]])</f>
        <v/>
      </c>
      <c r="O575" s="127" t="str">
        <f>IF(Table1[[#This Row],[SAMPLE ID]]="","",Table1[[#This Row],[CONCENTRATION]]*Table1[[#This Row],[VOLUME]])</f>
        <v/>
      </c>
      <c r="P575" s="127" t="s">
        <v>383</v>
      </c>
      <c r="Q575" s="128" t="s">
        <v>22</v>
      </c>
      <c r="R575" s="127" t="str">
        <f>IF(Table1[[#This Row],[SAMPLE ID]]="","",CONCATENATE('Sample information'!$B$16,"_",Table1[[#This Row],[PLATE]],"_org_",Table1[[#This Row],[DATE SAMPLE DELIVERY]]))</f>
        <v/>
      </c>
      <c r="S575" s="102" t="str">
        <f>IF(Table1[[#This Row],[DATE SAMPLE DELIVERY]]="","",(CONCATENATE(20,LEFT(Table1[[#This Row],[DATE SAMPLE DELIVERY]],2),"-",MID(Table1[[#This Row],[DATE SAMPLE DELIVERY]],3,2),"-",RIGHT(Table1[[#This Row],[DATE SAMPLE DELIVERY]],2))))</f>
        <v/>
      </c>
      <c r="T575" s="106" t="s">
        <v>206</v>
      </c>
      <c r="U575" s="127"/>
      <c r="V575" s="100"/>
      <c r="W575" s="127"/>
      <c r="X575" s="127"/>
      <c r="Y575" s="127"/>
      <c r="Z575" s="100"/>
      <c r="AA575" s="101"/>
      <c r="AB575" s="127"/>
      <c r="AC575" s="130"/>
      <c r="AD575" s="100"/>
      <c r="AE575" s="127"/>
      <c r="AF575" s="127"/>
      <c r="AG575" s="127"/>
      <c r="AH575" s="127"/>
      <c r="AI575" s="6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row>
    <row r="576" spans="1:60" s="106" customFormat="1" ht="15">
      <c r="A576" s="59" t="str">
        <f>IF(Table1[[#This Row],[SAMPLE ID]]="","",CONCATENATE('Sample information'!B$16," #",RIGHT(Table1[[#This Row],[PLATE]],LEN(Table1[[#This Row],[PLATE]])-2)," ",Table1[[#This Row],[DATE SAMPLE DELIVERY]]))</f>
        <v/>
      </c>
      <c r="B576" s="59" t="str">
        <f>IF(Table1[[#This Row],[SAMPLE ID]]="","",CONCATENATE('Sample information'!B$16,"-",Table1[[#This Row],[SAMPLE ID]]))</f>
        <v/>
      </c>
      <c r="C576" s="29" t="s">
        <v>125</v>
      </c>
      <c r="D576" s="106" t="s">
        <v>150</v>
      </c>
      <c r="E576" s="28"/>
      <c r="F576" s="28"/>
      <c r="G576" s="28"/>
      <c r="H576" s="19"/>
      <c r="I576" s="28"/>
      <c r="J576" s="28"/>
      <c r="K576" s="17">
        <v>0</v>
      </c>
      <c r="L576" s="17">
        <v>0</v>
      </c>
      <c r="M576" s="127"/>
      <c r="N576" s="127" t="str">
        <f>IF(Table1[[#This Row],[SAMPLE ID]]="","",Table1[[#This Row],[VOLUME]])</f>
        <v/>
      </c>
      <c r="O576" s="127" t="str">
        <f>IF(Table1[[#This Row],[SAMPLE ID]]="","",Table1[[#This Row],[CONCENTRATION]]*Table1[[#This Row],[VOLUME]])</f>
        <v/>
      </c>
      <c r="P576" s="127" t="s">
        <v>383</v>
      </c>
      <c r="Q576" s="128" t="s">
        <v>22</v>
      </c>
      <c r="R576" s="127" t="str">
        <f>IF(Table1[[#This Row],[SAMPLE ID]]="","",CONCATENATE('Sample information'!$B$16,"_",Table1[[#This Row],[PLATE]],"_org_",Table1[[#This Row],[DATE SAMPLE DELIVERY]]))</f>
        <v/>
      </c>
      <c r="S576" s="102" t="str">
        <f>IF(Table1[[#This Row],[DATE SAMPLE DELIVERY]]="","",(CONCATENATE(20,LEFT(Table1[[#This Row],[DATE SAMPLE DELIVERY]],2),"-",MID(Table1[[#This Row],[DATE SAMPLE DELIVERY]],3,2),"-",RIGHT(Table1[[#This Row],[DATE SAMPLE DELIVERY]],2))))</f>
        <v/>
      </c>
      <c r="T576" s="106" t="s">
        <v>206</v>
      </c>
      <c r="U576" s="127"/>
      <c r="V576" s="100"/>
      <c r="W576" s="127"/>
      <c r="X576" s="127"/>
      <c r="Y576" s="127"/>
      <c r="Z576" s="100"/>
      <c r="AA576" s="101"/>
      <c r="AB576" s="127"/>
      <c r="AC576" s="130"/>
      <c r="AD576" s="100"/>
      <c r="AE576" s="127"/>
      <c r="AF576" s="127"/>
      <c r="AG576" s="127"/>
      <c r="AH576" s="127"/>
      <c r="AI576" s="6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row>
    <row r="577" spans="1:60" s="106" customFormat="1" ht="15">
      <c r="A577" s="59" t="str">
        <f>IF(Table1[[#This Row],[SAMPLE ID]]="","",CONCATENATE('Sample information'!B$16," #",RIGHT(Table1[[#This Row],[PLATE]],LEN(Table1[[#This Row],[PLATE]])-2)," ",Table1[[#This Row],[DATE SAMPLE DELIVERY]]))</f>
        <v/>
      </c>
      <c r="B577" s="59" t="str">
        <f>IF(Table1[[#This Row],[SAMPLE ID]]="","",CONCATENATE('Sample information'!B$16,"-",Table1[[#This Row],[SAMPLE ID]]))</f>
        <v/>
      </c>
      <c r="C577" s="29" t="s">
        <v>126</v>
      </c>
      <c r="D577" s="106" t="s">
        <v>150</v>
      </c>
      <c r="E577" s="28"/>
      <c r="F577" s="28"/>
      <c r="G577" s="28"/>
      <c r="H577" s="19"/>
      <c r="I577" s="28"/>
      <c r="J577" s="28"/>
      <c r="K577" s="17">
        <v>0</v>
      </c>
      <c r="L577" s="17">
        <v>0</v>
      </c>
      <c r="M577" s="127"/>
      <c r="N577" s="127" t="str">
        <f>IF(Table1[[#This Row],[SAMPLE ID]]="","",Table1[[#This Row],[VOLUME]])</f>
        <v/>
      </c>
      <c r="O577" s="127" t="str">
        <f>IF(Table1[[#This Row],[SAMPLE ID]]="","",Table1[[#This Row],[CONCENTRATION]]*Table1[[#This Row],[VOLUME]])</f>
        <v/>
      </c>
      <c r="P577" s="127" t="s">
        <v>383</v>
      </c>
      <c r="Q577" s="128" t="s">
        <v>22</v>
      </c>
      <c r="R577" s="127" t="str">
        <f>IF(Table1[[#This Row],[SAMPLE ID]]="","",CONCATENATE('Sample information'!$B$16,"_",Table1[[#This Row],[PLATE]],"_org_",Table1[[#This Row],[DATE SAMPLE DELIVERY]]))</f>
        <v/>
      </c>
      <c r="S577" s="102" t="str">
        <f>IF(Table1[[#This Row],[DATE SAMPLE DELIVERY]]="","",(CONCATENATE(20,LEFT(Table1[[#This Row],[DATE SAMPLE DELIVERY]],2),"-",MID(Table1[[#This Row],[DATE SAMPLE DELIVERY]],3,2),"-",RIGHT(Table1[[#This Row],[DATE SAMPLE DELIVERY]],2))))</f>
        <v/>
      </c>
      <c r="T577" s="106" t="s">
        <v>206</v>
      </c>
      <c r="U577" s="127"/>
      <c r="V577" s="100"/>
      <c r="W577" s="127"/>
      <c r="X577" s="127"/>
      <c r="Y577" s="127"/>
      <c r="Z577" s="100"/>
      <c r="AA577" s="101"/>
      <c r="AB577" s="127"/>
      <c r="AC577" s="130"/>
      <c r="AD577" s="100"/>
      <c r="AE577" s="127"/>
      <c r="AF577" s="127"/>
      <c r="AG577" s="127"/>
      <c r="AH577" s="127"/>
      <c r="AI577" s="6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row>
    <row r="578" spans="1:60" s="106" customFormat="1" ht="15">
      <c r="A578" s="59" t="str">
        <f>IF(Table1[[#This Row],[SAMPLE ID]]="","",CONCATENATE('Sample information'!B$16," #",RIGHT(Table1[[#This Row],[PLATE]],LEN(Table1[[#This Row],[PLATE]])-2)," ",Table1[[#This Row],[DATE SAMPLE DELIVERY]]))</f>
        <v/>
      </c>
      <c r="B578" s="59" t="str">
        <f>IF(Table1[[#This Row],[SAMPLE ID]]="","",CONCATENATE('Sample information'!B$16,"-",Table1[[#This Row],[SAMPLE ID]]))</f>
        <v/>
      </c>
      <c r="C578" s="29" t="s">
        <v>127</v>
      </c>
      <c r="D578" s="106" t="s">
        <v>150</v>
      </c>
      <c r="E578" s="28"/>
      <c r="F578" s="28"/>
      <c r="G578" s="28"/>
      <c r="H578" s="19"/>
      <c r="I578" s="28"/>
      <c r="J578" s="28"/>
      <c r="K578" s="17">
        <v>0</v>
      </c>
      <c r="L578" s="17">
        <v>0</v>
      </c>
      <c r="M578" s="127"/>
      <c r="N578" s="127" t="str">
        <f>IF(Table1[[#This Row],[SAMPLE ID]]="","",Table1[[#This Row],[VOLUME]])</f>
        <v/>
      </c>
      <c r="O578" s="127" t="str">
        <f>IF(Table1[[#This Row],[SAMPLE ID]]="","",Table1[[#This Row],[CONCENTRATION]]*Table1[[#This Row],[VOLUME]])</f>
        <v/>
      </c>
      <c r="P578" s="127" t="s">
        <v>383</v>
      </c>
      <c r="Q578" s="128" t="s">
        <v>22</v>
      </c>
      <c r="R578" s="127" t="str">
        <f>IF(Table1[[#This Row],[SAMPLE ID]]="","",CONCATENATE('Sample information'!$B$16,"_",Table1[[#This Row],[PLATE]],"_org_",Table1[[#This Row],[DATE SAMPLE DELIVERY]]))</f>
        <v/>
      </c>
      <c r="S578" s="102" t="str">
        <f>IF(Table1[[#This Row],[DATE SAMPLE DELIVERY]]="","",(CONCATENATE(20,LEFT(Table1[[#This Row],[DATE SAMPLE DELIVERY]],2),"-",MID(Table1[[#This Row],[DATE SAMPLE DELIVERY]],3,2),"-",RIGHT(Table1[[#This Row],[DATE SAMPLE DELIVERY]],2))))</f>
        <v/>
      </c>
      <c r="T578" s="106" t="s">
        <v>206</v>
      </c>
      <c r="U578" s="127"/>
      <c r="V578" s="100"/>
      <c r="W578" s="127"/>
      <c r="X578" s="127"/>
      <c r="Y578" s="127"/>
      <c r="Z578" s="100"/>
      <c r="AA578" s="101"/>
      <c r="AB578" s="127"/>
      <c r="AC578" s="130"/>
      <c r="AD578" s="100"/>
      <c r="AE578" s="127"/>
      <c r="AF578" s="127"/>
      <c r="AG578" s="127"/>
      <c r="AH578" s="127"/>
      <c r="AI578" s="6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row>
    <row r="579" spans="1:60" s="106" customFormat="1" ht="15">
      <c r="A579" s="59" t="str">
        <f>IF(Table1[[#This Row],[SAMPLE ID]]="","",CONCATENATE('Sample information'!B$16," #",RIGHT(Table1[[#This Row],[PLATE]],LEN(Table1[[#This Row],[PLATE]])-2)," ",Table1[[#This Row],[DATE SAMPLE DELIVERY]]))</f>
        <v/>
      </c>
      <c r="B579" s="59" t="str">
        <f>IF(Table1[[#This Row],[SAMPLE ID]]="","",CONCATENATE('Sample information'!B$16,"-",Table1[[#This Row],[SAMPLE ID]]))</f>
        <v/>
      </c>
      <c r="C579" s="29" t="s">
        <v>128</v>
      </c>
      <c r="D579" s="106" t="s">
        <v>150</v>
      </c>
      <c r="E579" s="28"/>
      <c r="F579" s="28"/>
      <c r="G579" s="28"/>
      <c r="H579" s="19"/>
      <c r="I579" s="28"/>
      <c r="J579" s="28"/>
      <c r="K579" s="17">
        <v>0</v>
      </c>
      <c r="L579" s="17">
        <v>0</v>
      </c>
      <c r="M579" s="127"/>
      <c r="N579" s="127" t="str">
        <f>IF(Table1[[#This Row],[SAMPLE ID]]="","",Table1[[#This Row],[VOLUME]])</f>
        <v/>
      </c>
      <c r="O579" s="127" t="str">
        <f>IF(Table1[[#This Row],[SAMPLE ID]]="","",Table1[[#This Row],[CONCENTRATION]]*Table1[[#This Row],[VOLUME]])</f>
        <v/>
      </c>
      <c r="P579" s="127" t="s">
        <v>383</v>
      </c>
      <c r="Q579" s="128" t="s">
        <v>22</v>
      </c>
      <c r="R579" s="127" t="str">
        <f>IF(Table1[[#This Row],[SAMPLE ID]]="","",CONCATENATE('Sample information'!$B$16,"_",Table1[[#This Row],[PLATE]],"_org_",Table1[[#This Row],[DATE SAMPLE DELIVERY]]))</f>
        <v/>
      </c>
      <c r="S579" s="102" t="str">
        <f>IF(Table1[[#This Row],[DATE SAMPLE DELIVERY]]="","",(CONCATENATE(20,LEFT(Table1[[#This Row],[DATE SAMPLE DELIVERY]],2),"-",MID(Table1[[#This Row],[DATE SAMPLE DELIVERY]],3,2),"-",RIGHT(Table1[[#This Row],[DATE SAMPLE DELIVERY]],2))))</f>
        <v/>
      </c>
      <c r="T579" s="106" t="s">
        <v>206</v>
      </c>
      <c r="U579" s="127"/>
      <c r="V579" s="100"/>
      <c r="W579" s="127"/>
      <c r="X579" s="127"/>
      <c r="Y579" s="127"/>
      <c r="Z579" s="100"/>
      <c r="AA579" s="101"/>
      <c r="AB579" s="127"/>
      <c r="AC579" s="130"/>
      <c r="AD579" s="100"/>
      <c r="AE579" s="127"/>
      <c r="AF579" s="127"/>
      <c r="AG579" s="127"/>
      <c r="AH579" s="127"/>
      <c r="AI579" s="6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row>
    <row r="580" spans="1:60" s="106" customFormat="1" ht="15">
      <c r="A580" s="59" t="str">
        <f>IF(Table1[[#This Row],[SAMPLE ID]]="","",CONCATENATE('Sample information'!B$16," #",RIGHT(Table1[[#This Row],[PLATE]],LEN(Table1[[#This Row],[PLATE]])-2)," ",Table1[[#This Row],[DATE SAMPLE DELIVERY]]))</f>
        <v/>
      </c>
      <c r="B580" s="59" t="str">
        <f>IF(Table1[[#This Row],[SAMPLE ID]]="","",CONCATENATE('Sample information'!B$16,"-",Table1[[#This Row],[SAMPLE ID]]))</f>
        <v/>
      </c>
      <c r="C580" s="29" t="s">
        <v>129</v>
      </c>
      <c r="D580" s="106" t="s">
        <v>150</v>
      </c>
      <c r="E580" s="28"/>
      <c r="F580" s="28"/>
      <c r="G580" s="28"/>
      <c r="H580" s="19"/>
      <c r="I580" s="28"/>
      <c r="J580" s="28"/>
      <c r="K580" s="17">
        <v>0</v>
      </c>
      <c r="L580" s="17">
        <v>0</v>
      </c>
      <c r="M580" s="127"/>
      <c r="N580" s="127" t="str">
        <f>IF(Table1[[#This Row],[SAMPLE ID]]="","",Table1[[#This Row],[VOLUME]])</f>
        <v/>
      </c>
      <c r="O580" s="127" t="str">
        <f>IF(Table1[[#This Row],[SAMPLE ID]]="","",Table1[[#This Row],[CONCENTRATION]]*Table1[[#This Row],[VOLUME]])</f>
        <v/>
      </c>
      <c r="P580" s="127" t="s">
        <v>383</v>
      </c>
      <c r="Q580" s="128" t="s">
        <v>22</v>
      </c>
      <c r="R580" s="127" t="str">
        <f>IF(Table1[[#This Row],[SAMPLE ID]]="","",CONCATENATE('Sample information'!$B$16,"_",Table1[[#This Row],[PLATE]],"_org_",Table1[[#This Row],[DATE SAMPLE DELIVERY]]))</f>
        <v/>
      </c>
      <c r="S580" s="102" t="str">
        <f>IF(Table1[[#This Row],[DATE SAMPLE DELIVERY]]="","",(CONCATENATE(20,LEFT(Table1[[#This Row],[DATE SAMPLE DELIVERY]],2),"-",MID(Table1[[#This Row],[DATE SAMPLE DELIVERY]],3,2),"-",RIGHT(Table1[[#This Row],[DATE SAMPLE DELIVERY]],2))))</f>
        <v/>
      </c>
      <c r="T580" s="106" t="s">
        <v>206</v>
      </c>
      <c r="U580" s="127"/>
      <c r="V580" s="100"/>
      <c r="W580" s="127"/>
      <c r="X580" s="127"/>
      <c r="Y580" s="127"/>
      <c r="Z580" s="100"/>
      <c r="AA580" s="101"/>
      <c r="AB580" s="127"/>
      <c r="AC580" s="130"/>
      <c r="AD580" s="100"/>
      <c r="AE580" s="127"/>
      <c r="AF580" s="127"/>
      <c r="AG580" s="127"/>
      <c r="AH580" s="127"/>
      <c r="AI580" s="6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row>
    <row r="581" spans="1:60" s="106" customFormat="1" ht="15">
      <c r="A581" s="59" t="str">
        <f>IF(Table1[[#This Row],[SAMPLE ID]]="","",CONCATENATE('Sample information'!B$16," #",RIGHT(Table1[[#This Row],[PLATE]],LEN(Table1[[#This Row],[PLATE]])-2)," ",Table1[[#This Row],[DATE SAMPLE DELIVERY]]))</f>
        <v/>
      </c>
      <c r="B581" s="59" t="str">
        <f>IF(Table1[[#This Row],[SAMPLE ID]]="","",CONCATENATE('Sample information'!B$16,"-",Table1[[#This Row],[SAMPLE ID]]))</f>
        <v/>
      </c>
      <c r="C581" s="29" t="s">
        <v>130</v>
      </c>
      <c r="D581" s="106" t="s">
        <v>150</v>
      </c>
      <c r="E581" s="28"/>
      <c r="F581" s="28"/>
      <c r="G581" s="28"/>
      <c r="H581" s="19"/>
      <c r="I581" s="28"/>
      <c r="J581" s="28"/>
      <c r="K581" s="17">
        <v>0</v>
      </c>
      <c r="L581" s="17">
        <v>0</v>
      </c>
      <c r="M581" s="127"/>
      <c r="N581" s="127" t="str">
        <f>IF(Table1[[#This Row],[SAMPLE ID]]="","",Table1[[#This Row],[VOLUME]])</f>
        <v/>
      </c>
      <c r="O581" s="127" t="str">
        <f>IF(Table1[[#This Row],[SAMPLE ID]]="","",Table1[[#This Row],[CONCENTRATION]]*Table1[[#This Row],[VOLUME]])</f>
        <v/>
      </c>
      <c r="P581" s="127" t="s">
        <v>383</v>
      </c>
      <c r="Q581" s="128" t="s">
        <v>22</v>
      </c>
      <c r="R581" s="127" t="str">
        <f>IF(Table1[[#This Row],[SAMPLE ID]]="","",CONCATENATE('Sample information'!$B$16,"_",Table1[[#This Row],[PLATE]],"_org_",Table1[[#This Row],[DATE SAMPLE DELIVERY]]))</f>
        <v/>
      </c>
      <c r="S581" s="102" t="str">
        <f>IF(Table1[[#This Row],[DATE SAMPLE DELIVERY]]="","",(CONCATENATE(20,LEFT(Table1[[#This Row],[DATE SAMPLE DELIVERY]],2),"-",MID(Table1[[#This Row],[DATE SAMPLE DELIVERY]],3,2),"-",RIGHT(Table1[[#This Row],[DATE SAMPLE DELIVERY]],2))))</f>
        <v/>
      </c>
      <c r="T581" s="106" t="s">
        <v>206</v>
      </c>
      <c r="U581" s="127"/>
      <c r="V581" s="100"/>
      <c r="W581" s="127"/>
      <c r="X581" s="127"/>
      <c r="Y581" s="127"/>
      <c r="Z581" s="100"/>
      <c r="AA581" s="101"/>
      <c r="AB581" s="127"/>
      <c r="AC581" s="130"/>
      <c r="AD581" s="100"/>
      <c r="AE581" s="127"/>
      <c r="AF581" s="127"/>
      <c r="AG581" s="127"/>
      <c r="AH581" s="127"/>
      <c r="AI581" s="6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row>
    <row r="582" spans="1:60" s="106" customFormat="1" ht="15">
      <c r="A582" s="59" t="str">
        <f>IF(Table1[[#This Row],[SAMPLE ID]]="","",CONCATENATE('Sample information'!B$16," #",RIGHT(Table1[[#This Row],[PLATE]],LEN(Table1[[#This Row],[PLATE]])-2)," ",Table1[[#This Row],[DATE SAMPLE DELIVERY]]))</f>
        <v/>
      </c>
      <c r="B582" s="59" t="str">
        <f>IF(Table1[[#This Row],[SAMPLE ID]]="","",CONCATENATE('Sample information'!B$16,"-",Table1[[#This Row],[SAMPLE ID]]))</f>
        <v/>
      </c>
      <c r="C582" s="29" t="s">
        <v>131</v>
      </c>
      <c r="D582" s="106" t="s">
        <v>150</v>
      </c>
      <c r="E582" s="28"/>
      <c r="F582" s="28"/>
      <c r="G582" s="28"/>
      <c r="H582" s="19"/>
      <c r="I582" s="28"/>
      <c r="J582" s="28"/>
      <c r="K582" s="17">
        <v>0</v>
      </c>
      <c r="L582" s="17">
        <v>0</v>
      </c>
      <c r="M582" s="127"/>
      <c r="N582" s="127" t="str">
        <f>IF(Table1[[#This Row],[SAMPLE ID]]="","",Table1[[#This Row],[VOLUME]])</f>
        <v/>
      </c>
      <c r="O582" s="127" t="str">
        <f>IF(Table1[[#This Row],[SAMPLE ID]]="","",Table1[[#This Row],[CONCENTRATION]]*Table1[[#This Row],[VOLUME]])</f>
        <v/>
      </c>
      <c r="P582" s="127" t="s">
        <v>383</v>
      </c>
      <c r="Q582" s="128" t="s">
        <v>22</v>
      </c>
      <c r="R582" s="127" t="str">
        <f>IF(Table1[[#This Row],[SAMPLE ID]]="","",CONCATENATE('Sample information'!$B$16,"_",Table1[[#This Row],[PLATE]],"_org_",Table1[[#This Row],[DATE SAMPLE DELIVERY]]))</f>
        <v/>
      </c>
      <c r="S582" s="102" t="str">
        <f>IF(Table1[[#This Row],[DATE SAMPLE DELIVERY]]="","",(CONCATENATE(20,LEFT(Table1[[#This Row],[DATE SAMPLE DELIVERY]],2),"-",MID(Table1[[#This Row],[DATE SAMPLE DELIVERY]],3,2),"-",RIGHT(Table1[[#This Row],[DATE SAMPLE DELIVERY]],2))))</f>
        <v/>
      </c>
      <c r="T582" s="106" t="s">
        <v>206</v>
      </c>
      <c r="U582" s="127"/>
      <c r="V582" s="100"/>
      <c r="W582" s="127"/>
      <c r="X582" s="127"/>
      <c r="Y582" s="127"/>
      <c r="Z582" s="100"/>
      <c r="AA582" s="101"/>
      <c r="AB582" s="127"/>
      <c r="AC582" s="130"/>
      <c r="AD582" s="100"/>
      <c r="AE582" s="127"/>
      <c r="AF582" s="127"/>
      <c r="AG582" s="127"/>
      <c r="AH582" s="127"/>
      <c r="AI582" s="6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row>
    <row r="583" spans="1:60" s="106" customFormat="1" ht="15">
      <c r="A583" s="59" t="str">
        <f>IF(Table1[[#This Row],[SAMPLE ID]]="","",CONCATENATE('Sample information'!B$16," #",RIGHT(Table1[[#This Row],[PLATE]],LEN(Table1[[#This Row],[PLATE]])-2)," ",Table1[[#This Row],[DATE SAMPLE DELIVERY]]))</f>
        <v/>
      </c>
      <c r="B583" s="59" t="str">
        <f>IF(Table1[[#This Row],[SAMPLE ID]]="","",CONCATENATE('Sample information'!B$16,"-",Table1[[#This Row],[SAMPLE ID]]))</f>
        <v/>
      </c>
      <c r="C583" s="29" t="s">
        <v>132</v>
      </c>
      <c r="D583" s="106" t="s">
        <v>150</v>
      </c>
      <c r="E583" s="28"/>
      <c r="F583" s="28"/>
      <c r="G583" s="28"/>
      <c r="H583" s="19"/>
      <c r="I583" s="28"/>
      <c r="J583" s="28"/>
      <c r="K583" s="17">
        <v>0</v>
      </c>
      <c r="L583" s="17">
        <v>0</v>
      </c>
      <c r="M583" s="127"/>
      <c r="N583" s="127" t="str">
        <f>IF(Table1[[#This Row],[SAMPLE ID]]="","",Table1[[#This Row],[VOLUME]])</f>
        <v/>
      </c>
      <c r="O583" s="127" t="str">
        <f>IF(Table1[[#This Row],[SAMPLE ID]]="","",Table1[[#This Row],[CONCENTRATION]]*Table1[[#This Row],[VOLUME]])</f>
        <v/>
      </c>
      <c r="P583" s="127" t="s">
        <v>383</v>
      </c>
      <c r="Q583" s="128" t="s">
        <v>22</v>
      </c>
      <c r="R583" s="127" t="str">
        <f>IF(Table1[[#This Row],[SAMPLE ID]]="","",CONCATENATE('Sample information'!$B$16,"_",Table1[[#This Row],[PLATE]],"_org_",Table1[[#This Row],[DATE SAMPLE DELIVERY]]))</f>
        <v/>
      </c>
      <c r="S583" s="102" t="str">
        <f>IF(Table1[[#This Row],[DATE SAMPLE DELIVERY]]="","",(CONCATENATE(20,LEFT(Table1[[#This Row],[DATE SAMPLE DELIVERY]],2),"-",MID(Table1[[#This Row],[DATE SAMPLE DELIVERY]],3,2),"-",RIGHT(Table1[[#This Row],[DATE SAMPLE DELIVERY]],2))))</f>
        <v/>
      </c>
      <c r="T583" s="106" t="s">
        <v>206</v>
      </c>
      <c r="U583" s="127"/>
      <c r="V583" s="100"/>
      <c r="W583" s="127"/>
      <c r="X583" s="127"/>
      <c r="Y583" s="127"/>
      <c r="Z583" s="100"/>
      <c r="AA583" s="101"/>
      <c r="AB583" s="127"/>
      <c r="AC583" s="130"/>
      <c r="AD583" s="100"/>
      <c r="AE583" s="127"/>
      <c r="AF583" s="127"/>
      <c r="AG583" s="127"/>
      <c r="AH583" s="127"/>
      <c r="AI583" s="6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row>
    <row r="584" spans="1:60" s="106" customFormat="1" ht="15">
      <c r="A584" s="59" t="str">
        <f>IF(Table1[[#This Row],[SAMPLE ID]]="","",CONCATENATE('Sample information'!B$16," #",RIGHT(Table1[[#This Row],[PLATE]],LEN(Table1[[#This Row],[PLATE]])-2)," ",Table1[[#This Row],[DATE SAMPLE DELIVERY]]))</f>
        <v/>
      </c>
      <c r="B584" s="59" t="str">
        <f>IF(Table1[[#This Row],[SAMPLE ID]]="","",CONCATENATE('Sample information'!B$16,"-",Table1[[#This Row],[SAMPLE ID]]))</f>
        <v/>
      </c>
      <c r="C584" s="29" t="s">
        <v>133</v>
      </c>
      <c r="D584" s="106" t="s">
        <v>150</v>
      </c>
      <c r="E584" s="28"/>
      <c r="F584" s="28"/>
      <c r="G584" s="28"/>
      <c r="H584" s="19"/>
      <c r="I584" s="28"/>
      <c r="J584" s="28"/>
      <c r="K584" s="17">
        <v>0</v>
      </c>
      <c r="L584" s="17">
        <v>0</v>
      </c>
      <c r="M584" s="127"/>
      <c r="N584" s="127" t="str">
        <f>IF(Table1[[#This Row],[SAMPLE ID]]="","",Table1[[#This Row],[VOLUME]])</f>
        <v/>
      </c>
      <c r="O584" s="127" t="str">
        <f>IF(Table1[[#This Row],[SAMPLE ID]]="","",Table1[[#This Row],[CONCENTRATION]]*Table1[[#This Row],[VOLUME]])</f>
        <v/>
      </c>
      <c r="P584" s="127" t="s">
        <v>383</v>
      </c>
      <c r="Q584" s="128" t="s">
        <v>22</v>
      </c>
      <c r="R584" s="127" t="str">
        <f>IF(Table1[[#This Row],[SAMPLE ID]]="","",CONCATENATE('Sample information'!$B$16,"_",Table1[[#This Row],[PLATE]],"_org_",Table1[[#This Row],[DATE SAMPLE DELIVERY]]))</f>
        <v/>
      </c>
      <c r="S584" s="102" t="str">
        <f>IF(Table1[[#This Row],[DATE SAMPLE DELIVERY]]="","",(CONCATENATE(20,LEFT(Table1[[#This Row],[DATE SAMPLE DELIVERY]],2),"-",MID(Table1[[#This Row],[DATE SAMPLE DELIVERY]],3,2),"-",RIGHT(Table1[[#This Row],[DATE SAMPLE DELIVERY]],2))))</f>
        <v/>
      </c>
      <c r="T584" s="106" t="s">
        <v>206</v>
      </c>
      <c r="U584" s="127"/>
      <c r="V584" s="100"/>
      <c r="W584" s="127"/>
      <c r="X584" s="127"/>
      <c r="Y584" s="127"/>
      <c r="Z584" s="100"/>
      <c r="AA584" s="101"/>
      <c r="AB584" s="127"/>
      <c r="AC584" s="130"/>
      <c r="AD584" s="100"/>
      <c r="AE584" s="127"/>
      <c r="AF584" s="127"/>
      <c r="AG584" s="127"/>
      <c r="AH584" s="127"/>
      <c r="AI584" s="6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row>
    <row r="585" spans="1:60" s="106" customFormat="1" ht="15">
      <c r="A585" s="59" t="str">
        <f>IF(Table1[[#This Row],[SAMPLE ID]]="","",CONCATENATE('Sample information'!B$16," #",RIGHT(Table1[[#This Row],[PLATE]],LEN(Table1[[#This Row],[PLATE]])-2)," ",Table1[[#This Row],[DATE SAMPLE DELIVERY]]))</f>
        <v/>
      </c>
      <c r="B585" s="59" t="str">
        <f>IF(Table1[[#This Row],[SAMPLE ID]]="","",CONCATENATE('Sample information'!B$16,"-",Table1[[#This Row],[SAMPLE ID]]))</f>
        <v/>
      </c>
      <c r="C585" s="29" t="s">
        <v>38</v>
      </c>
      <c r="D585" s="106" t="s">
        <v>150</v>
      </c>
      <c r="E585" s="28"/>
      <c r="F585" s="28"/>
      <c r="G585" s="28"/>
      <c r="H585" s="19"/>
      <c r="I585" s="28"/>
      <c r="J585" s="28"/>
      <c r="K585" s="17">
        <v>0</v>
      </c>
      <c r="L585" s="17">
        <v>0</v>
      </c>
      <c r="M585" s="127"/>
      <c r="N585" s="127" t="str">
        <f>IF(Table1[[#This Row],[SAMPLE ID]]="","",Table1[[#This Row],[VOLUME]])</f>
        <v/>
      </c>
      <c r="O585" s="127" t="str">
        <f>IF(Table1[[#This Row],[SAMPLE ID]]="","",Table1[[#This Row],[CONCENTRATION]]*Table1[[#This Row],[VOLUME]])</f>
        <v/>
      </c>
      <c r="P585" s="127" t="s">
        <v>384</v>
      </c>
      <c r="Q585" s="128" t="s">
        <v>22</v>
      </c>
      <c r="R585" s="127" t="str">
        <f>IF(Table1[[#This Row],[SAMPLE ID]]="","",CONCATENATE('Sample information'!$B$16,"_",Table1[[#This Row],[PLATE]],"_org_",Table1[[#This Row],[DATE SAMPLE DELIVERY]]))</f>
        <v/>
      </c>
      <c r="S585" s="102" t="str">
        <f>IF(Table1[[#This Row],[DATE SAMPLE DELIVERY]]="","",(CONCATENATE(20,LEFT(Table1[[#This Row],[DATE SAMPLE DELIVERY]],2),"-",MID(Table1[[#This Row],[DATE SAMPLE DELIVERY]],3,2),"-",RIGHT(Table1[[#This Row],[DATE SAMPLE DELIVERY]],2))))</f>
        <v/>
      </c>
      <c r="T585" s="106" t="s">
        <v>206</v>
      </c>
      <c r="U585" s="127"/>
      <c r="V585" s="100"/>
      <c r="W585" s="127"/>
      <c r="X585" s="127"/>
      <c r="Y585" s="127"/>
      <c r="Z585" s="100"/>
      <c r="AA585" s="101"/>
      <c r="AB585" s="127"/>
      <c r="AC585" s="130"/>
      <c r="AD585" s="100"/>
      <c r="AE585" s="127"/>
      <c r="AF585" s="127"/>
      <c r="AG585" s="127"/>
      <c r="AH585" s="127"/>
      <c r="AI585" s="6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row>
    <row r="586" spans="1:60" s="106" customFormat="1" ht="15">
      <c r="A586" s="59" t="str">
        <f>IF(Table1[[#This Row],[SAMPLE ID]]="","",CONCATENATE('Sample information'!B$16," #",RIGHT(Table1[[#This Row],[PLATE]],LEN(Table1[[#This Row],[PLATE]])-2)," ",Table1[[#This Row],[DATE SAMPLE DELIVERY]]))</f>
        <v/>
      </c>
      <c r="B586" s="59" t="str">
        <f>IF(Table1[[#This Row],[SAMPLE ID]]="","",CONCATENATE('Sample information'!B$16,"-",Table1[[#This Row],[SAMPLE ID]]))</f>
        <v/>
      </c>
      <c r="C586" s="29" t="s">
        <v>39</v>
      </c>
      <c r="D586" s="106" t="s">
        <v>150</v>
      </c>
      <c r="E586" s="28"/>
      <c r="F586" s="28"/>
      <c r="G586" s="28"/>
      <c r="H586" s="19"/>
      <c r="I586" s="28"/>
      <c r="J586" s="28"/>
      <c r="K586" s="17">
        <v>0</v>
      </c>
      <c r="L586" s="17">
        <v>0</v>
      </c>
      <c r="M586" s="127"/>
      <c r="N586" s="127" t="str">
        <f>IF(Table1[[#This Row],[SAMPLE ID]]="","",Table1[[#This Row],[VOLUME]])</f>
        <v/>
      </c>
      <c r="O586" s="127" t="str">
        <f>IF(Table1[[#This Row],[SAMPLE ID]]="","",Table1[[#This Row],[CONCENTRATION]]*Table1[[#This Row],[VOLUME]])</f>
        <v/>
      </c>
      <c r="P586" s="127" t="s">
        <v>384</v>
      </c>
      <c r="Q586" s="128" t="s">
        <v>22</v>
      </c>
      <c r="R586" s="127" t="str">
        <f>IF(Table1[[#This Row],[SAMPLE ID]]="","",CONCATENATE('Sample information'!$B$16,"_",Table1[[#This Row],[PLATE]],"_org_",Table1[[#This Row],[DATE SAMPLE DELIVERY]]))</f>
        <v/>
      </c>
      <c r="S586" s="102" t="str">
        <f>IF(Table1[[#This Row],[DATE SAMPLE DELIVERY]]="","",(CONCATENATE(20,LEFT(Table1[[#This Row],[DATE SAMPLE DELIVERY]],2),"-",MID(Table1[[#This Row],[DATE SAMPLE DELIVERY]],3,2),"-",RIGHT(Table1[[#This Row],[DATE SAMPLE DELIVERY]],2))))</f>
        <v/>
      </c>
      <c r="T586" s="106" t="s">
        <v>206</v>
      </c>
      <c r="U586" s="127"/>
      <c r="V586" s="100"/>
      <c r="W586" s="127"/>
      <c r="X586" s="127"/>
      <c r="Y586" s="127"/>
      <c r="Z586" s="100"/>
      <c r="AA586" s="101"/>
      <c r="AB586" s="127"/>
      <c r="AC586" s="130"/>
      <c r="AD586" s="100"/>
      <c r="AE586" s="127"/>
      <c r="AF586" s="127"/>
      <c r="AG586" s="127"/>
      <c r="AH586" s="127"/>
      <c r="AI586" s="6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row>
    <row r="587" spans="1:60" s="106" customFormat="1" ht="15">
      <c r="A587" s="59" t="str">
        <f>IF(Table1[[#This Row],[SAMPLE ID]]="","",CONCATENATE('Sample information'!B$16," #",RIGHT(Table1[[#This Row],[PLATE]],LEN(Table1[[#This Row],[PLATE]])-2)," ",Table1[[#This Row],[DATE SAMPLE DELIVERY]]))</f>
        <v/>
      </c>
      <c r="B587" s="59" t="str">
        <f>IF(Table1[[#This Row],[SAMPLE ID]]="","",CONCATENATE('Sample information'!B$16,"-",Table1[[#This Row],[SAMPLE ID]]))</f>
        <v/>
      </c>
      <c r="C587" s="29" t="s">
        <v>40</v>
      </c>
      <c r="D587" s="106" t="s">
        <v>150</v>
      </c>
      <c r="E587" s="28"/>
      <c r="F587" s="28"/>
      <c r="G587" s="28"/>
      <c r="H587" s="19"/>
      <c r="I587" s="28"/>
      <c r="J587" s="28"/>
      <c r="K587" s="17">
        <v>0</v>
      </c>
      <c r="L587" s="17">
        <v>0</v>
      </c>
      <c r="M587" s="127"/>
      <c r="N587" s="127" t="str">
        <f>IF(Table1[[#This Row],[SAMPLE ID]]="","",Table1[[#This Row],[VOLUME]])</f>
        <v/>
      </c>
      <c r="O587" s="127" t="str">
        <f>IF(Table1[[#This Row],[SAMPLE ID]]="","",Table1[[#This Row],[CONCENTRATION]]*Table1[[#This Row],[VOLUME]])</f>
        <v/>
      </c>
      <c r="P587" s="127" t="s">
        <v>384</v>
      </c>
      <c r="Q587" s="128" t="s">
        <v>22</v>
      </c>
      <c r="R587" s="127" t="str">
        <f>IF(Table1[[#This Row],[SAMPLE ID]]="","",CONCATENATE('Sample information'!$B$16,"_",Table1[[#This Row],[PLATE]],"_org_",Table1[[#This Row],[DATE SAMPLE DELIVERY]]))</f>
        <v/>
      </c>
      <c r="S587" s="102" t="str">
        <f>IF(Table1[[#This Row],[DATE SAMPLE DELIVERY]]="","",(CONCATENATE(20,LEFT(Table1[[#This Row],[DATE SAMPLE DELIVERY]],2),"-",MID(Table1[[#This Row],[DATE SAMPLE DELIVERY]],3,2),"-",RIGHT(Table1[[#This Row],[DATE SAMPLE DELIVERY]],2))))</f>
        <v/>
      </c>
      <c r="T587" s="106" t="s">
        <v>206</v>
      </c>
      <c r="U587" s="127"/>
      <c r="V587" s="100"/>
      <c r="W587" s="127"/>
      <c r="X587" s="127"/>
      <c r="Y587" s="127"/>
      <c r="Z587" s="100"/>
      <c r="AA587" s="101"/>
      <c r="AB587" s="127"/>
      <c r="AC587" s="130"/>
      <c r="AD587" s="100"/>
      <c r="AE587" s="127"/>
      <c r="AF587" s="127"/>
      <c r="AG587" s="127"/>
      <c r="AH587" s="127"/>
      <c r="AI587" s="6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row>
    <row r="588" spans="1:60" s="106" customFormat="1" ht="15">
      <c r="A588" s="59" t="str">
        <f>IF(Table1[[#This Row],[SAMPLE ID]]="","",CONCATENATE('Sample information'!B$16," #",RIGHT(Table1[[#This Row],[PLATE]],LEN(Table1[[#This Row],[PLATE]])-2)," ",Table1[[#This Row],[DATE SAMPLE DELIVERY]]))</f>
        <v/>
      </c>
      <c r="B588" s="59" t="str">
        <f>IF(Table1[[#This Row],[SAMPLE ID]]="","",CONCATENATE('Sample information'!B$16,"-",Table1[[#This Row],[SAMPLE ID]]))</f>
        <v/>
      </c>
      <c r="C588" s="29" t="s">
        <v>41</v>
      </c>
      <c r="D588" s="106" t="s">
        <v>150</v>
      </c>
      <c r="E588" s="28"/>
      <c r="F588" s="28"/>
      <c r="G588" s="28"/>
      <c r="H588" s="19"/>
      <c r="I588" s="28"/>
      <c r="J588" s="28"/>
      <c r="K588" s="17">
        <v>0</v>
      </c>
      <c r="L588" s="17">
        <v>0</v>
      </c>
      <c r="M588" s="127"/>
      <c r="N588" s="127" t="str">
        <f>IF(Table1[[#This Row],[SAMPLE ID]]="","",Table1[[#This Row],[VOLUME]])</f>
        <v/>
      </c>
      <c r="O588" s="127" t="str">
        <f>IF(Table1[[#This Row],[SAMPLE ID]]="","",Table1[[#This Row],[CONCENTRATION]]*Table1[[#This Row],[VOLUME]])</f>
        <v/>
      </c>
      <c r="P588" s="127" t="s">
        <v>384</v>
      </c>
      <c r="Q588" s="128" t="s">
        <v>22</v>
      </c>
      <c r="R588" s="127" t="str">
        <f>IF(Table1[[#This Row],[SAMPLE ID]]="","",CONCATENATE('Sample information'!$B$16,"_",Table1[[#This Row],[PLATE]],"_org_",Table1[[#This Row],[DATE SAMPLE DELIVERY]]))</f>
        <v/>
      </c>
      <c r="S588" s="102" t="str">
        <f>IF(Table1[[#This Row],[DATE SAMPLE DELIVERY]]="","",(CONCATENATE(20,LEFT(Table1[[#This Row],[DATE SAMPLE DELIVERY]],2),"-",MID(Table1[[#This Row],[DATE SAMPLE DELIVERY]],3,2),"-",RIGHT(Table1[[#This Row],[DATE SAMPLE DELIVERY]],2))))</f>
        <v/>
      </c>
      <c r="T588" s="106" t="s">
        <v>206</v>
      </c>
      <c r="U588" s="127"/>
      <c r="V588" s="100"/>
      <c r="W588" s="127"/>
      <c r="X588" s="127"/>
      <c r="Y588" s="127"/>
      <c r="Z588" s="100"/>
      <c r="AA588" s="101"/>
      <c r="AB588" s="127"/>
      <c r="AC588" s="130"/>
      <c r="AD588" s="100"/>
      <c r="AE588" s="127"/>
      <c r="AF588" s="127"/>
      <c r="AG588" s="127"/>
      <c r="AH588" s="127"/>
      <c r="AI588" s="6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row>
    <row r="589" spans="1:60" s="106" customFormat="1" ht="15">
      <c r="A589" s="59" t="str">
        <f>IF(Table1[[#This Row],[SAMPLE ID]]="","",CONCATENATE('Sample information'!B$16," #",RIGHT(Table1[[#This Row],[PLATE]],LEN(Table1[[#This Row],[PLATE]])-2)," ",Table1[[#This Row],[DATE SAMPLE DELIVERY]]))</f>
        <v/>
      </c>
      <c r="B589" s="59" t="str">
        <f>IF(Table1[[#This Row],[SAMPLE ID]]="","",CONCATENATE('Sample information'!B$16,"-",Table1[[#This Row],[SAMPLE ID]]))</f>
        <v/>
      </c>
      <c r="C589" s="29" t="s">
        <v>42</v>
      </c>
      <c r="D589" s="106" t="s">
        <v>150</v>
      </c>
      <c r="E589" s="28"/>
      <c r="F589" s="28"/>
      <c r="G589" s="28"/>
      <c r="H589" s="19"/>
      <c r="I589" s="28"/>
      <c r="J589" s="28"/>
      <c r="K589" s="17">
        <v>0</v>
      </c>
      <c r="L589" s="17">
        <v>0</v>
      </c>
      <c r="M589" s="127"/>
      <c r="N589" s="127" t="str">
        <f>IF(Table1[[#This Row],[SAMPLE ID]]="","",Table1[[#This Row],[VOLUME]])</f>
        <v/>
      </c>
      <c r="O589" s="127" t="str">
        <f>IF(Table1[[#This Row],[SAMPLE ID]]="","",Table1[[#This Row],[CONCENTRATION]]*Table1[[#This Row],[VOLUME]])</f>
        <v/>
      </c>
      <c r="P589" s="127" t="s">
        <v>384</v>
      </c>
      <c r="Q589" s="128" t="s">
        <v>22</v>
      </c>
      <c r="R589" s="127" t="str">
        <f>IF(Table1[[#This Row],[SAMPLE ID]]="","",CONCATENATE('Sample information'!$B$16,"_",Table1[[#This Row],[PLATE]],"_org_",Table1[[#This Row],[DATE SAMPLE DELIVERY]]))</f>
        <v/>
      </c>
      <c r="S589" s="102" t="str">
        <f>IF(Table1[[#This Row],[DATE SAMPLE DELIVERY]]="","",(CONCATENATE(20,LEFT(Table1[[#This Row],[DATE SAMPLE DELIVERY]],2),"-",MID(Table1[[#This Row],[DATE SAMPLE DELIVERY]],3,2),"-",RIGHT(Table1[[#This Row],[DATE SAMPLE DELIVERY]],2))))</f>
        <v/>
      </c>
      <c r="T589" s="106" t="s">
        <v>206</v>
      </c>
      <c r="U589" s="127"/>
      <c r="V589" s="100"/>
      <c r="W589" s="127"/>
      <c r="X589" s="127"/>
      <c r="Y589" s="127"/>
      <c r="Z589" s="100"/>
      <c r="AA589" s="101"/>
      <c r="AB589" s="127"/>
      <c r="AC589" s="130"/>
      <c r="AD589" s="100"/>
      <c r="AE589" s="127"/>
      <c r="AF589" s="127"/>
      <c r="AG589" s="127"/>
      <c r="AH589" s="127"/>
      <c r="AI589" s="6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row>
    <row r="590" spans="1:60" s="106" customFormat="1" ht="15">
      <c r="A590" s="59" t="str">
        <f>IF(Table1[[#This Row],[SAMPLE ID]]="","",CONCATENATE('Sample information'!B$16," #",RIGHT(Table1[[#This Row],[PLATE]],LEN(Table1[[#This Row],[PLATE]])-2)," ",Table1[[#This Row],[DATE SAMPLE DELIVERY]]))</f>
        <v/>
      </c>
      <c r="B590" s="59" t="str">
        <f>IF(Table1[[#This Row],[SAMPLE ID]]="","",CONCATENATE('Sample information'!B$16,"-",Table1[[#This Row],[SAMPLE ID]]))</f>
        <v/>
      </c>
      <c r="C590" s="29" t="s">
        <v>43</v>
      </c>
      <c r="D590" s="106" t="s">
        <v>150</v>
      </c>
      <c r="E590" s="28"/>
      <c r="F590" s="28"/>
      <c r="G590" s="28"/>
      <c r="H590" s="19"/>
      <c r="I590" s="28"/>
      <c r="J590" s="28"/>
      <c r="K590" s="17">
        <v>0</v>
      </c>
      <c r="L590" s="17">
        <v>0</v>
      </c>
      <c r="M590" s="127"/>
      <c r="N590" s="127" t="str">
        <f>IF(Table1[[#This Row],[SAMPLE ID]]="","",Table1[[#This Row],[VOLUME]])</f>
        <v/>
      </c>
      <c r="O590" s="127" t="str">
        <f>IF(Table1[[#This Row],[SAMPLE ID]]="","",Table1[[#This Row],[CONCENTRATION]]*Table1[[#This Row],[VOLUME]])</f>
        <v/>
      </c>
      <c r="P590" s="127" t="s">
        <v>384</v>
      </c>
      <c r="Q590" s="128" t="s">
        <v>22</v>
      </c>
      <c r="R590" s="127" t="str">
        <f>IF(Table1[[#This Row],[SAMPLE ID]]="","",CONCATENATE('Sample information'!$B$16,"_",Table1[[#This Row],[PLATE]],"_org_",Table1[[#This Row],[DATE SAMPLE DELIVERY]]))</f>
        <v/>
      </c>
      <c r="S590" s="102" t="str">
        <f>IF(Table1[[#This Row],[DATE SAMPLE DELIVERY]]="","",(CONCATENATE(20,LEFT(Table1[[#This Row],[DATE SAMPLE DELIVERY]],2),"-",MID(Table1[[#This Row],[DATE SAMPLE DELIVERY]],3,2),"-",RIGHT(Table1[[#This Row],[DATE SAMPLE DELIVERY]],2))))</f>
        <v/>
      </c>
      <c r="T590" s="106" t="s">
        <v>206</v>
      </c>
      <c r="U590" s="127"/>
      <c r="V590" s="100"/>
      <c r="W590" s="127"/>
      <c r="X590" s="127"/>
      <c r="Y590" s="127"/>
      <c r="Z590" s="100"/>
      <c r="AA590" s="101"/>
      <c r="AB590" s="127"/>
      <c r="AC590" s="130"/>
      <c r="AD590" s="100"/>
      <c r="AE590" s="127"/>
      <c r="AF590" s="127"/>
      <c r="AG590" s="127"/>
      <c r="AH590" s="127"/>
      <c r="AI590" s="6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row>
    <row r="591" spans="1:60" s="106" customFormat="1" ht="15">
      <c r="A591" s="59" t="str">
        <f>IF(Table1[[#This Row],[SAMPLE ID]]="","",CONCATENATE('Sample information'!B$16," #",RIGHT(Table1[[#This Row],[PLATE]],LEN(Table1[[#This Row],[PLATE]])-2)," ",Table1[[#This Row],[DATE SAMPLE DELIVERY]]))</f>
        <v/>
      </c>
      <c r="B591" s="59" t="str">
        <f>IF(Table1[[#This Row],[SAMPLE ID]]="","",CONCATENATE('Sample information'!B$16,"-",Table1[[#This Row],[SAMPLE ID]]))</f>
        <v/>
      </c>
      <c r="C591" s="29" t="s">
        <v>44</v>
      </c>
      <c r="D591" s="106" t="s">
        <v>150</v>
      </c>
      <c r="E591" s="28"/>
      <c r="F591" s="28"/>
      <c r="G591" s="28"/>
      <c r="H591" s="19"/>
      <c r="I591" s="28"/>
      <c r="J591" s="28"/>
      <c r="K591" s="17">
        <v>0</v>
      </c>
      <c r="L591" s="17">
        <v>0</v>
      </c>
      <c r="M591" s="127"/>
      <c r="N591" s="127" t="str">
        <f>IF(Table1[[#This Row],[SAMPLE ID]]="","",Table1[[#This Row],[VOLUME]])</f>
        <v/>
      </c>
      <c r="O591" s="127" t="str">
        <f>IF(Table1[[#This Row],[SAMPLE ID]]="","",Table1[[#This Row],[CONCENTRATION]]*Table1[[#This Row],[VOLUME]])</f>
        <v/>
      </c>
      <c r="P591" s="127" t="s">
        <v>384</v>
      </c>
      <c r="Q591" s="128" t="s">
        <v>22</v>
      </c>
      <c r="R591" s="127" t="str">
        <f>IF(Table1[[#This Row],[SAMPLE ID]]="","",CONCATENATE('Sample information'!$B$16,"_",Table1[[#This Row],[PLATE]],"_org_",Table1[[#This Row],[DATE SAMPLE DELIVERY]]))</f>
        <v/>
      </c>
      <c r="S591" s="102" t="str">
        <f>IF(Table1[[#This Row],[DATE SAMPLE DELIVERY]]="","",(CONCATENATE(20,LEFT(Table1[[#This Row],[DATE SAMPLE DELIVERY]],2),"-",MID(Table1[[#This Row],[DATE SAMPLE DELIVERY]],3,2),"-",RIGHT(Table1[[#This Row],[DATE SAMPLE DELIVERY]],2))))</f>
        <v/>
      </c>
      <c r="T591" s="106" t="s">
        <v>206</v>
      </c>
      <c r="U591" s="127"/>
      <c r="V591" s="100"/>
      <c r="W591" s="127"/>
      <c r="X591" s="127"/>
      <c r="Y591" s="127"/>
      <c r="Z591" s="100"/>
      <c r="AA591" s="101"/>
      <c r="AB591" s="127"/>
      <c r="AC591" s="130"/>
      <c r="AD591" s="100"/>
      <c r="AE591" s="127"/>
      <c r="AF591" s="127"/>
      <c r="AG591" s="127"/>
      <c r="AH591" s="127"/>
      <c r="AI591" s="6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row>
    <row r="592" spans="1:60" s="106" customFormat="1" ht="15">
      <c r="A592" s="59" t="str">
        <f>IF(Table1[[#This Row],[SAMPLE ID]]="","",CONCATENATE('Sample information'!B$16," #",RIGHT(Table1[[#This Row],[PLATE]],LEN(Table1[[#This Row],[PLATE]])-2)," ",Table1[[#This Row],[DATE SAMPLE DELIVERY]]))</f>
        <v/>
      </c>
      <c r="B592" s="59" t="str">
        <f>IF(Table1[[#This Row],[SAMPLE ID]]="","",CONCATENATE('Sample information'!B$16,"-",Table1[[#This Row],[SAMPLE ID]]))</f>
        <v/>
      </c>
      <c r="C592" s="29" t="s">
        <v>45</v>
      </c>
      <c r="D592" s="106" t="s">
        <v>150</v>
      </c>
      <c r="E592" s="28"/>
      <c r="F592" s="28"/>
      <c r="G592" s="28"/>
      <c r="H592" s="19"/>
      <c r="I592" s="28"/>
      <c r="J592" s="28"/>
      <c r="K592" s="17">
        <v>0</v>
      </c>
      <c r="L592" s="17">
        <v>0</v>
      </c>
      <c r="M592" s="127"/>
      <c r="N592" s="127" t="str">
        <f>IF(Table1[[#This Row],[SAMPLE ID]]="","",Table1[[#This Row],[VOLUME]])</f>
        <v/>
      </c>
      <c r="O592" s="127" t="str">
        <f>IF(Table1[[#This Row],[SAMPLE ID]]="","",Table1[[#This Row],[CONCENTRATION]]*Table1[[#This Row],[VOLUME]])</f>
        <v/>
      </c>
      <c r="P592" s="127" t="s">
        <v>384</v>
      </c>
      <c r="Q592" s="128" t="s">
        <v>22</v>
      </c>
      <c r="R592" s="127" t="str">
        <f>IF(Table1[[#This Row],[SAMPLE ID]]="","",CONCATENATE('Sample information'!$B$16,"_",Table1[[#This Row],[PLATE]],"_org_",Table1[[#This Row],[DATE SAMPLE DELIVERY]]))</f>
        <v/>
      </c>
      <c r="S592" s="102" t="str">
        <f>IF(Table1[[#This Row],[DATE SAMPLE DELIVERY]]="","",(CONCATENATE(20,LEFT(Table1[[#This Row],[DATE SAMPLE DELIVERY]],2),"-",MID(Table1[[#This Row],[DATE SAMPLE DELIVERY]],3,2),"-",RIGHT(Table1[[#This Row],[DATE SAMPLE DELIVERY]],2))))</f>
        <v/>
      </c>
      <c r="T592" s="106" t="s">
        <v>206</v>
      </c>
      <c r="U592" s="127"/>
      <c r="V592" s="100"/>
      <c r="W592" s="127"/>
      <c r="X592" s="127"/>
      <c r="Y592" s="127"/>
      <c r="Z592" s="100"/>
      <c r="AA592" s="101"/>
      <c r="AB592" s="127"/>
      <c r="AC592" s="130"/>
      <c r="AD592" s="100"/>
      <c r="AE592" s="127"/>
      <c r="AF592" s="127"/>
      <c r="AG592" s="127"/>
      <c r="AH592" s="127"/>
      <c r="AI592" s="6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row>
    <row r="593" spans="1:60" s="106" customFormat="1" ht="15">
      <c r="A593" s="59" t="str">
        <f>IF(Table1[[#This Row],[SAMPLE ID]]="","",CONCATENATE('Sample information'!B$16," #",RIGHT(Table1[[#This Row],[PLATE]],LEN(Table1[[#This Row],[PLATE]])-2)," ",Table1[[#This Row],[DATE SAMPLE DELIVERY]]))</f>
        <v/>
      </c>
      <c r="B593" s="59" t="str">
        <f>IF(Table1[[#This Row],[SAMPLE ID]]="","",CONCATENATE('Sample information'!B$16,"-",Table1[[#This Row],[SAMPLE ID]]))</f>
        <v/>
      </c>
      <c r="C593" s="29" t="s">
        <v>46</v>
      </c>
      <c r="D593" s="106" t="s">
        <v>150</v>
      </c>
      <c r="E593" s="28"/>
      <c r="F593" s="28"/>
      <c r="G593" s="28"/>
      <c r="H593" s="19"/>
      <c r="I593" s="28"/>
      <c r="J593" s="28"/>
      <c r="K593" s="17">
        <v>0</v>
      </c>
      <c r="L593" s="17">
        <v>0</v>
      </c>
      <c r="M593" s="127"/>
      <c r="N593" s="127" t="str">
        <f>IF(Table1[[#This Row],[SAMPLE ID]]="","",Table1[[#This Row],[VOLUME]])</f>
        <v/>
      </c>
      <c r="O593" s="127" t="str">
        <f>IF(Table1[[#This Row],[SAMPLE ID]]="","",Table1[[#This Row],[CONCENTRATION]]*Table1[[#This Row],[VOLUME]])</f>
        <v/>
      </c>
      <c r="P593" s="127" t="s">
        <v>384</v>
      </c>
      <c r="Q593" s="128" t="s">
        <v>22</v>
      </c>
      <c r="R593" s="127" t="str">
        <f>IF(Table1[[#This Row],[SAMPLE ID]]="","",CONCATENATE('Sample information'!$B$16,"_",Table1[[#This Row],[PLATE]],"_org_",Table1[[#This Row],[DATE SAMPLE DELIVERY]]))</f>
        <v/>
      </c>
      <c r="S593" s="102" t="str">
        <f>IF(Table1[[#This Row],[DATE SAMPLE DELIVERY]]="","",(CONCATENATE(20,LEFT(Table1[[#This Row],[DATE SAMPLE DELIVERY]],2),"-",MID(Table1[[#This Row],[DATE SAMPLE DELIVERY]],3,2),"-",RIGHT(Table1[[#This Row],[DATE SAMPLE DELIVERY]],2))))</f>
        <v/>
      </c>
      <c r="T593" s="106" t="s">
        <v>206</v>
      </c>
      <c r="U593" s="127"/>
      <c r="V593" s="100"/>
      <c r="W593" s="127"/>
      <c r="X593" s="127"/>
      <c r="Y593" s="127"/>
      <c r="Z593" s="100"/>
      <c r="AA593" s="101"/>
      <c r="AB593" s="127"/>
      <c r="AC593" s="130"/>
      <c r="AD593" s="100"/>
      <c r="AE593" s="127"/>
      <c r="AF593" s="127"/>
      <c r="AG593" s="127"/>
      <c r="AH593" s="127"/>
      <c r="AI593" s="6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row>
    <row r="594" spans="1:60" s="106" customFormat="1" ht="15">
      <c r="A594" s="59" t="str">
        <f>IF(Table1[[#This Row],[SAMPLE ID]]="","",CONCATENATE('Sample information'!B$16," #",RIGHT(Table1[[#This Row],[PLATE]],LEN(Table1[[#This Row],[PLATE]])-2)," ",Table1[[#This Row],[DATE SAMPLE DELIVERY]]))</f>
        <v/>
      </c>
      <c r="B594" s="59" t="str">
        <f>IF(Table1[[#This Row],[SAMPLE ID]]="","",CONCATENATE('Sample information'!B$16,"-",Table1[[#This Row],[SAMPLE ID]]))</f>
        <v/>
      </c>
      <c r="C594" s="29" t="s">
        <v>47</v>
      </c>
      <c r="D594" s="106" t="s">
        <v>150</v>
      </c>
      <c r="E594" s="28"/>
      <c r="F594" s="28"/>
      <c r="G594" s="28"/>
      <c r="H594" s="19"/>
      <c r="I594" s="28"/>
      <c r="J594" s="28"/>
      <c r="K594" s="17">
        <v>0</v>
      </c>
      <c r="L594" s="17">
        <v>0</v>
      </c>
      <c r="M594" s="127"/>
      <c r="N594" s="127" t="str">
        <f>IF(Table1[[#This Row],[SAMPLE ID]]="","",Table1[[#This Row],[VOLUME]])</f>
        <v/>
      </c>
      <c r="O594" s="127" t="str">
        <f>IF(Table1[[#This Row],[SAMPLE ID]]="","",Table1[[#This Row],[CONCENTRATION]]*Table1[[#This Row],[VOLUME]])</f>
        <v/>
      </c>
      <c r="P594" s="127" t="s">
        <v>384</v>
      </c>
      <c r="Q594" s="128" t="s">
        <v>22</v>
      </c>
      <c r="R594" s="127" t="str">
        <f>IF(Table1[[#This Row],[SAMPLE ID]]="","",CONCATENATE('Sample information'!$B$16,"_",Table1[[#This Row],[PLATE]],"_org_",Table1[[#This Row],[DATE SAMPLE DELIVERY]]))</f>
        <v/>
      </c>
      <c r="S594" s="102" t="str">
        <f>IF(Table1[[#This Row],[DATE SAMPLE DELIVERY]]="","",(CONCATENATE(20,LEFT(Table1[[#This Row],[DATE SAMPLE DELIVERY]],2),"-",MID(Table1[[#This Row],[DATE SAMPLE DELIVERY]],3,2),"-",RIGHT(Table1[[#This Row],[DATE SAMPLE DELIVERY]],2))))</f>
        <v/>
      </c>
      <c r="T594" s="106" t="s">
        <v>206</v>
      </c>
      <c r="U594" s="127"/>
      <c r="V594" s="100"/>
      <c r="W594" s="127"/>
      <c r="X594" s="127"/>
      <c r="Y594" s="127"/>
      <c r="Z594" s="100"/>
      <c r="AA594" s="101"/>
      <c r="AB594" s="127"/>
      <c r="AC594" s="130"/>
      <c r="AD594" s="100"/>
      <c r="AE594" s="127"/>
      <c r="AF594" s="127"/>
      <c r="AG594" s="127"/>
      <c r="AH594" s="127"/>
      <c r="AI594" s="6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row>
    <row r="595" spans="1:60" s="106" customFormat="1" ht="15">
      <c r="A595" s="59" t="str">
        <f>IF(Table1[[#This Row],[SAMPLE ID]]="","",CONCATENATE('Sample information'!B$16," #",RIGHT(Table1[[#This Row],[PLATE]],LEN(Table1[[#This Row],[PLATE]])-2)," ",Table1[[#This Row],[DATE SAMPLE DELIVERY]]))</f>
        <v/>
      </c>
      <c r="B595" s="59" t="str">
        <f>IF(Table1[[#This Row],[SAMPLE ID]]="","",CONCATENATE('Sample information'!B$16,"-",Table1[[#This Row],[SAMPLE ID]]))</f>
        <v/>
      </c>
      <c r="C595" s="29" t="s">
        <v>48</v>
      </c>
      <c r="D595" s="106" t="s">
        <v>150</v>
      </c>
      <c r="E595" s="28"/>
      <c r="F595" s="28"/>
      <c r="G595" s="28"/>
      <c r="H595" s="19"/>
      <c r="I595" s="28"/>
      <c r="J595" s="28"/>
      <c r="K595" s="17">
        <v>0</v>
      </c>
      <c r="L595" s="17">
        <v>0</v>
      </c>
      <c r="M595" s="127"/>
      <c r="N595" s="127" t="str">
        <f>IF(Table1[[#This Row],[SAMPLE ID]]="","",Table1[[#This Row],[VOLUME]])</f>
        <v/>
      </c>
      <c r="O595" s="127" t="str">
        <f>IF(Table1[[#This Row],[SAMPLE ID]]="","",Table1[[#This Row],[CONCENTRATION]]*Table1[[#This Row],[VOLUME]])</f>
        <v/>
      </c>
      <c r="P595" s="127" t="s">
        <v>384</v>
      </c>
      <c r="Q595" s="128" t="s">
        <v>22</v>
      </c>
      <c r="R595" s="127" t="str">
        <f>IF(Table1[[#This Row],[SAMPLE ID]]="","",CONCATENATE('Sample information'!$B$16,"_",Table1[[#This Row],[PLATE]],"_org_",Table1[[#This Row],[DATE SAMPLE DELIVERY]]))</f>
        <v/>
      </c>
      <c r="S595" s="102" t="str">
        <f>IF(Table1[[#This Row],[DATE SAMPLE DELIVERY]]="","",(CONCATENATE(20,LEFT(Table1[[#This Row],[DATE SAMPLE DELIVERY]],2),"-",MID(Table1[[#This Row],[DATE SAMPLE DELIVERY]],3,2),"-",RIGHT(Table1[[#This Row],[DATE SAMPLE DELIVERY]],2))))</f>
        <v/>
      </c>
      <c r="T595" s="106" t="s">
        <v>206</v>
      </c>
      <c r="U595" s="127"/>
      <c r="V595" s="100"/>
      <c r="W595" s="127"/>
      <c r="X595" s="127"/>
      <c r="Y595" s="127"/>
      <c r="Z595" s="100"/>
      <c r="AA595" s="101"/>
      <c r="AB595" s="127"/>
      <c r="AC595" s="130"/>
      <c r="AD595" s="100"/>
      <c r="AE595" s="127"/>
      <c r="AF595" s="127"/>
      <c r="AG595" s="127"/>
      <c r="AH595" s="127"/>
      <c r="AI595" s="6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row>
    <row r="596" spans="1:60" s="106" customFormat="1" ht="15">
      <c r="A596" s="59" t="str">
        <f>IF(Table1[[#This Row],[SAMPLE ID]]="","",CONCATENATE('Sample information'!B$16," #",RIGHT(Table1[[#This Row],[PLATE]],LEN(Table1[[#This Row],[PLATE]])-2)," ",Table1[[#This Row],[DATE SAMPLE DELIVERY]]))</f>
        <v/>
      </c>
      <c r="B596" s="59" t="str">
        <f>IF(Table1[[#This Row],[SAMPLE ID]]="","",CONCATENATE('Sample information'!B$16,"-",Table1[[#This Row],[SAMPLE ID]]))</f>
        <v/>
      </c>
      <c r="C596" s="29" t="s">
        <v>49</v>
      </c>
      <c r="D596" s="106" t="s">
        <v>150</v>
      </c>
      <c r="E596" s="28"/>
      <c r="F596" s="28"/>
      <c r="G596" s="28"/>
      <c r="H596" s="19"/>
      <c r="I596" s="28"/>
      <c r="J596" s="28"/>
      <c r="K596" s="17">
        <v>0</v>
      </c>
      <c r="L596" s="17">
        <v>0</v>
      </c>
      <c r="M596" s="127"/>
      <c r="N596" s="127" t="str">
        <f>IF(Table1[[#This Row],[SAMPLE ID]]="","",Table1[[#This Row],[VOLUME]])</f>
        <v/>
      </c>
      <c r="O596" s="127" t="str">
        <f>IF(Table1[[#This Row],[SAMPLE ID]]="","",Table1[[#This Row],[CONCENTRATION]]*Table1[[#This Row],[VOLUME]])</f>
        <v/>
      </c>
      <c r="P596" s="127" t="s">
        <v>384</v>
      </c>
      <c r="Q596" s="128" t="s">
        <v>22</v>
      </c>
      <c r="R596" s="127" t="str">
        <f>IF(Table1[[#This Row],[SAMPLE ID]]="","",CONCATENATE('Sample information'!$B$16,"_",Table1[[#This Row],[PLATE]],"_org_",Table1[[#This Row],[DATE SAMPLE DELIVERY]]))</f>
        <v/>
      </c>
      <c r="S596" s="102" t="str">
        <f>IF(Table1[[#This Row],[DATE SAMPLE DELIVERY]]="","",(CONCATENATE(20,LEFT(Table1[[#This Row],[DATE SAMPLE DELIVERY]],2),"-",MID(Table1[[#This Row],[DATE SAMPLE DELIVERY]],3,2),"-",RIGHT(Table1[[#This Row],[DATE SAMPLE DELIVERY]],2))))</f>
        <v/>
      </c>
      <c r="T596" s="106" t="s">
        <v>206</v>
      </c>
      <c r="U596" s="127"/>
      <c r="V596" s="100"/>
      <c r="W596" s="127"/>
      <c r="X596" s="127"/>
      <c r="Y596" s="127"/>
      <c r="Z596" s="100"/>
      <c r="AA596" s="101"/>
      <c r="AB596" s="127"/>
      <c r="AC596" s="130"/>
      <c r="AD596" s="100"/>
      <c r="AE596" s="127"/>
      <c r="AF596" s="127"/>
      <c r="AG596" s="127"/>
      <c r="AH596" s="127"/>
      <c r="AI596" s="6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row>
    <row r="597" spans="1:60" s="106" customFormat="1" ht="15">
      <c r="A597" s="59" t="str">
        <f>IF(Table1[[#This Row],[SAMPLE ID]]="","",CONCATENATE('Sample information'!B$16," #",RIGHT(Table1[[#This Row],[PLATE]],LEN(Table1[[#This Row],[PLATE]])-2)," ",Table1[[#This Row],[DATE SAMPLE DELIVERY]]))</f>
        <v/>
      </c>
      <c r="B597" s="59" t="str">
        <f>IF(Table1[[#This Row],[SAMPLE ID]]="","",CONCATENATE('Sample information'!B$16,"-",Table1[[#This Row],[SAMPLE ID]]))</f>
        <v/>
      </c>
      <c r="C597" s="29" t="s">
        <v>50</v>
      </c>
      <c r="D597" s="106" t="s">
        <v>150</v>
      </c>
      <c r="E597" s="28"/>
      <c r="F597" s="28"/>
      <c r="G597" s="28"/>
      <c r="H597" s="19"/>
      <c r="I597" s="28"/>
      <c r="J597" s="28"/>
      <c r="K597" s="17">
        <v>0</v>
      </c>
      <c r="L597" s="17">
        <v>0</v>
      </c>
      <c r="M597" s="127"/>
      <c r="N597" s="127" t="str">
        <f>IF(Table1[[#This Row],[SAMPLE ID]]="","",Table1[[#This Row],[VOLUME]])</f>
        <v/>
      </c>
      <c r="O597" s="127" t="str">
        <f>IF(Table1[[#This Row],[SAMPLE ID]]="","",Table1[[#This Row],[CONCENTRATION]]*Table1[[#This Row],[VOLUME]])</f>
        <v/>
      </c>
      <c r="P597" s="127" t="s">
        <v>384</v>
      </c>
      <c r="Q597" s="128" t="s">
        <v>22</v>
      </c>
      <c r="R597" s="127" t="str">
        <f>IF(Table1[[#This Row],[SAMPLE ID]]="","",CONCATENATE('Sample information'!$B$16,"_",Table1[[#This Row],[PLATE]],"_org_",Table1[[#This Row],[DATE SAMPLE DELIVERY]]))</f>
        <v/>
      </c>
      <c r="S597" s="102" t="str">
        <f>IF(Table1[[#This Row],[DATE SAMPLE DELIVERY]]="","",(CONCATENATE(20,LEFT(Table1[[#This Row],[DATE SAMPLE DELIVERY]],2),"-",MID(Table1[[#This Row],[DATE SAMPLE DELIVERY]],3,2),"-",RIGHT(Table1[[#This Row],[DATE SAMPLE DELIVERY]],2))))</f>
        <v/>
      </c>
      <c r="T597" s="106" t="s">
        <v>206</v>
      </c>
      <c r="U597" s="127"/>
      <c r="V597" s="100"/>
      <c r="W597" s="127"/>
      <c r="X597" s="127"/>
      <c r="Y597" s="127"/>
      <c r="Z597" s="100"/>
      <c r="AA597" s="101"/>
      <c r="AB597" s="127"/>
      <c r="AC597" s="130"/>
      <c r="AD597" s="100"/>
      <c r="AE597" s="127"/>
      <c r="AF597" s="127"/>
      <c r="AG597" s="127"/>
      <c r="AH597" s="127"/>
      <c r="AI597" s="6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row>
    <row r="598" spans="1:60" s="106" customFormat="1" ht="15">
      <c r="A598" s="59" t="str">
        <f>IF(Table1[[#This Row],[SAMPLE ID]]="","",CONCATENATE('Sample information'!B$16," #",RIGHT(Table1[[#This Row],[PLATE]],LEN(Table1[[#This Row],[PLATE]])-2)," ",Table1[[#This Row],[DATE SAMPLE DELIVERY]]))</f>
        <v/>
      </c>
      <c r="B598" s="59" t="str">
        <f>IF(Table1[[#This Row],[SAMPLE ID]]="","",CONCATENATE('Sample information'!B$16,"-",Table1[[#This Row],[SAMPLE ID]]))</f>
        <v/>
      </c>
      <c r="C598" s="29" t="s">
        <v>51</v>
      </c>
      <c r="D598" s="106" t="s">
        <v>150</v>
      </c>
      <c r="E598" s="28"/>
      <c r="F598" s="28"/>
      <c r="G598" s="28"/>
      <c r="H598" s="19"/>
      <c r="I598" s="28"/>
      <c r="J598" s="28"/>
      <c r="K598" s="17">
        <v>0</v>
      </c>
      <c r="L598" s="17">
        <v>0</v>
      </c>
      <c r="M598" s="127"/>
      <c r="N598" s="127" t="str">
        <f>IF(Table1[[#This Row],[SAMPLE ID]]="","",Table1[[#This Row],[VOLUME]])</f>
        <v/>
      </c>
      <c r="O598" s="127" t="str">
        <f>IF(Table1[[#This Row],[SAMPLE ID]]="","",Table1[[#This Row],[CONCENTRATION]]*Table1[[#This Row],[VOLUME]])</f>
        <v/>
      </c>
      <c r="P598" s="127" t="s">
        <v>384</v>
      </c>
      <c r="Q598" s="128" t="s">
        <v>22</v>
      </c>
      <c r="R598" s="127" t="str">
        <f>IF(Table1[[#This Row],[SAMPLE ID]]="","",CONCATENATE('Sample information'!$B$16,"_",Table1[[#This Row],[PLATE]],"_org_",Table1[[#This Row],[DATE SAMPLE DELIVERY]]))</f>
        <v/>
      </c>
      <c r="S598" s="102" t="str">
        <f>IF(Table1[[#This Row],[DATE SAMPLE DELIVERY]]="","",(CONCATENATE(20,LEFT(Table1[[#This Row],[DATE SAMPLE DELIVERY]],2),"-",MID(Table1[[#This Row],[DATE SAMPLE DELIVERY]],3,2),"-",RIGHT(Table1[[#This Row],[DATE SAMPLE DELIVERY]],2))))</f>
        <v/>
      </c>
      <c r="T598" s="106" t="s">
        <v>206</v>
      </c>
      <c r="U598" s="127"/>
      <c r="V598" s="100"/>
      <c r="W598" s="127"/>
      <c r="X598" s="127"/>
      <c r="Y598" s="127"/>
      <c r="Z598" s="100"/>
      <c r="AA598" s="101"/>
      <c r="AB598" s="127"/>
      <c r="AC598" s="130"/>
      <c r="AD598" s="100"/>
      <c r="AE598" s="127"/>
      <c r="AF598" s="127"/>
      <c r="AG598" s="127"/>
      <c r="AH598" s="127"/>
      <c r="AI598" s="6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row>
    <row r="599" spans="1:60" s="106" customFormat="1" ht="15">
      <c r="A599" s="59" t="str">
        <f>IF(Table1[[#This Row],[SAMPLE ID]]="","",CONCATENATE('Sample information'!B$16," #",RIGHT(Table1[[#This Row],[PLATE]],LEN(Table1[[#This Row],[PLATE]])-2)," ",Table1[[#This Row],[DATE SAMPLE DELIVERY]]))</f>
        <v/>
      </c>
      <c r="B599" s="59" t="str">
        <f>IF(Table1[[#This Row],[SAMPLE ID]]="","",CONCATENATE('Sample information'!B$16,"-",Table1[[#This Row],[SAMPLE ID]]))</f>
        <v/>
      </c>
      <c r="C599" s="29" t="s">
        <v>52</v>
      </c>
      <c r="D599" s="106" t="s">
        <v>150</v>
      </c>
      <c r="E599" s="28"/>
      <c r="F599" s="28"/>
      <c r="G599" s="28"/>
      <c r="H599" s="19"/>
      <c r="I599" s="28"/>
      <c r="J599" s="28"/>
      <c r="K599" s="17">
        <v>0</v>
      </c>
      <c r="L599" s="17">
        <v>0</v>
      </c>
      <c r="M599" s="127"/>
      <c r="N599" s="127" t="str">
        <f>IF(Table1[[#This Row],[SAMPLE ID]]="","",Table1[[#This Row],[VOLUME]])</f>
        <v/>
      </c>
      <c r="O599" s="127" t="str">
        <f>IF(Table1[[#This Row],[SAMPLE ID]]="","",Table1[[#This Row],[CONCENTRATION]]*Table1[[#This Row],[VOLUME]])</f>
        <v/>
      </c>
      <c r="P599" s="127" t="s">
        <v>384</v>
      </c>
      <c r="Q599" s="128" t="s">
        <v>22</v>
      </c>
      <c r="R599" s="127" t="str">
        <f>IF(Table1[[#This Row],[SAMPLE ID]]="","",CONCATENATE('Sample information'!$B$16,"_",Table1[[#This Row],[PLATE]],"_org_",Table1[[#This Row],[DATE SAMPLE DELIVERY]]))</f>
        <v/>
      </c>
      <c r="S599" s="102" t="str">
        <f>IF(Table1[[#This Row],[DATE SAMPLE DELIVERY]]="","",(CONCATENATE(20,LEFT(Table1[[#This Row],[DATE SAMPLE DELIVERY]],2),"-",MID(Table1[[#This Row],[DATE SAMPLE DELIVERY]],3,2),"-",RIGHT(Table1[[#This Row],[DATE SAMPLE DELIVERY]],2))))</f>
        <v/>
      </c>
      <c r="T599" s="106" t="s">
        <v>206</v>
      </c>
      <c r="U599" s="127"/>
      <c r="V599" s="100"/>
      <c r="W599" s="127"/>
      <c r="X599" s="127"/>
      <c r="Y599" s="127"/>
      <c r="Z599" s="100"/>
      <c r="AA599" s="101"/>
      <c r="AB599" s="127"/>
      <c r="AC599" s="130"/>
      <c r="AD599" s="100"/>
      <c r="AE599" s="127"/>
      <c r="AF599" s="127"/>
      <c r="AG599" s="127"/>
      <c r="AH599" s="127"/>
      <c r="AI599" s="6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row>
    <row r="600" spans="1:60" s="106" customFormat="1" ht="15">
      <c r="A600" s="59" t="str">
        <f>IF(Table1[[#This Row],[SAMPLE ID]]="","",CONCATENATE('Sample information'!B$16," #",RIGHT(Table1[[#This Row],[PLATE]],LEN(Table1[[#This Row],[PLATE]])-2)," ",Table1[[#This Row],[DATE SAMPLE DELIVERY]]))</f>
        <v/>
      </c>
      <c r="B600" s="59" t="str">
        <f>IF(Table1[[#This Row],[SAMPLE ID]]="","",CONCATENATE('Sample information'!B$16,"-",Table1[[#This Row],[SAMPLE ID]]))</f>
        <v/>
      </c>
      <c r="C600" s="29" t="s">
        <v>53</v>
      </c>
      <c r="D600" s="106" t="s">
        <v>150</v>
      </c>
      <c r="E600" s="28"/>
      <c r="F600" s="28"/>
      <c r="G600" s="28"/>
      <c r="H600" s="19"/>
      <c r="I600" s="28"/>
      <c r="J600" s="28"/>
      <c r="K600" s="17">
        <v>0</v>
      </c>
      <c r="L600" s="17">
        <v>0</v>
      </c>
      <c r="M600" s="127"/>
      <c r="N600" s="127" t="str">
        <f>IF(Table1[[#This Row],[SAMPLE ID]]="","",Table1[[#This Row],[VOLUME]])</f>
        <v/>
      </c>
      <c r="O600" s="127" t="str">
        <f>IF(Table1[[#This Row],[SAMPLE ID]]="","",Table1[[#This Row],[CONCENTRATION]]*Table1[[#This Row],[VOLUME]])</f>
        <v/>
      </c>
      <c r="P600" s="127" t="s">
        <v>384</v>
      </c>
      <c r="Q600" s="128" t="s">
        <v>22</v>
      </c>
      <c r="R600" s="127" t="str">
        <f>IF(Table1[[#This Row],[SAMPLE ID]]="","",CONCATENATE('Sample information'!$B$16,"_",Table1[[#This Row],[PLATE]],"_org_",Table1[[#This Row],[DATE SAMPLE DELIVERY]]))</f>
        <v/>
      </c>
      <c r="S600" s="102" t="str">
        <f>IF(Table1[[#This Row],[DATE SAMPLE DELIVERY]]="","",(CONCATENATE(20,LEFT(Table1[[#This Row],[DATE SAMPLE DELIVERY]],2),"-",MID(Table1[[#This Row],[DATE SAMPLE DELIVERY]],3,2),"-",RIGHT(Table1[[#This Row],[DATE SAMPLE DELIVERY]],2))))</f>
        <v/>
      </c>
      <c r="T600" s="106" t="s">
        <v>206</v>
      </c>
      <c r="U600" s="127"/>
      <c r="V600" s="100"/>
      <c r="W600" s="127"/>
      <c r="X600" s="127"/>
      <c r="Y600" s="127"/>
      <c r="Z600" s="100"/>
      <c r="AA600" s="101"/>
      <c r="AB600" s="127"/>
      <c r="AC600" s="130"/>
      <c r="AD600" s="100"/>
      <c r="AE600" s="127"/>
      <c r="AF600" s="127"/>
      <c r="AG600" s="127"/>
      <c r="AH600" s="127"/>
      <c r="AI600" s="6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row>
    <row r="601" spans="1:60" s="106" customFormat="1" ht="15">
      <c r="A601" s="59" t="str">
        <f>IF(Table1[[#This Row],[SAMPLE ID]]="","",CONCATENATE('Sample information'!B$16," #",RIGHT(Table1[[#This Row],[PLATE]],LEN(Table1[[#This Row],[PLATE]])-2)," ",Table1[[#This Row],[DATE SAMPLE DELIVERY]]))</f>
        <v/>
      </c>
      <c r="B601" s="59" t="str">
        <f>IF(Table1[[#This Row],[SAMPLE ID]]="","",CONCATENATE('Sample information'!B$16,"-",Table1[[#This Row],[SAMPLE ID]]))</f>
        <v/>
      </c>
      <c r="C601" s="29" t="s">
        <v>54</v>
      </c>
      <c r="D601" s="106" t="s">
        <v>150</v>
      </c>
      <c r="E601" s="28"/>
      <c r="F601" s="28"/>
      <c r="G601" s="28"/>
      <c r="H601" s="19"/>
      <c r="I601" s="28"/>
      <c r="J601" s="28"/>
      <c r="K601" s="17">
        <v>0</v>
      </c>
      <c r="L601" s="17">
        <v>0</v>
      </c>
      <c r="M601" s="127"/>
      <c r="N601" s="127" t="str">
        <f>IF(Table1[[#This Row],[SAMPLE ID]]="","",Table1[[#This Row],[VOLUME]])</f>
        <v/>
      </c>
      <c r="O601" s="127" t="str">
        <f>IF(Table1[[#This Row],[SAMPLE ID]]="","",Table1[[#This Row],[CONCENTRATION]]*Table1[[#This Row],[VOLUME]])</f>
        <v/>
      </c>
      <c r="P601" s="127" t="s">
        <v>384</v>
      </c>
      <c r="Q601" s="128" t="s">
        <v>22</v>
      </c>
      <c r="R601" s="127" t="str">
        <f>IF(Table1[[#This Row],[SAMPLE ID]]="","",CONCATENATE('Sample information'!$B$16,"_",Table1[[#This Row],[PLATE]],"_org_",Table1[[#This Row],[DATE SAMPLE DELIVERY]]))</f>
        <v/>
      </c>
      <c r="S601" s="102" t="str">
        <f>IF(Table1[[#This Row],[DATE SAMPLE DELIVERY]]="","",(CONCATENATE(20,LEFT(Table1[[#This Row],[DATE SAMPLE DELIVERY]],2),"-",MID(Table1[[#This Row],[DATE SAMPLE DELIVERY]],3,2),"-",RIGHT(Table1[[#This Row],[DATE SAMPLE DELIVERY]],2))))</f>
        <v/>
      </c>
      <c r="T601" s="106" t="s">
        <v>206</v>
      </c>
      <c r="U601" s="127"/>
      <c r="V601" s="100"/>
      <c r="W601" s="127"/>
      <c r="X601" s="127"/>
      <c r="Y601" s="127"/>
      <c r="Z601" s="100"/>
      <c r="AA601" s="101"/>
      <c r="AB601" s="127"/>
      <c r="AC601" s="130"/>
      <c r="AD601" s="100"/>
      <c r="AE601" s="127"/>
      <c r="AF601" s="127"/>
      <c r="AG601" s="127"/>
      <c r="AH601" s="127"/>
      <c r="AI601" s="6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row>
    <row r="602" spans="1:60" s="106" customFormat="1" ht="15">
      <c r="A602" s="59" t="str">
        <f>IF(Table1[[#This Row],[SAMPLE ID]]="","",CONCATENATE('Sample information'!B$16," #",RIGHT(Table1[[#This Row],[PLATE]],LEN(Table1[[#This Row],[PLATE]])-2)," ",Table1[[#This Row],[DATE SAMPLE DELIVERY]]))</f>
        <v/>
      </c>
      <c r="B602" s="59" t="str">
        <f>IF(Table1[[#This Row],[SAMPLE ID]]="","",CONCATENATE('Sample information'!B$16,"-",Table1[[#This Row],[SAMPLE ID]]))</f>
        <v/>
      </c>
      <c r="C602" s="29" t="s">
        <v>55</v>
      </c>
      <c r="D602" s="106" t="s">
        <v>150</v>
      </c>
      <c r="E602" s="28"/>
      <c r="F602" s="28"/>
      <c r="G602" s="28"/>
      <c r="H602" s="19"/>
      <c r="I602" s="28"/>
      <c r="J602" s="28"/>
      <c r="K602" s="17">
        <v>0</v>
      </c>
      <c r="L602" s="17">
        <v>0</v>
      </c>
      <c r="M602" s="127"/>
      <c r="N602" s="127" t="str">
        <f>IF(Table1[[#This Row],[SAMPLE ID]]="","",Table1[[#This Row],[VOLUME]])</f>
        <v/>
      </c>
      <c r="O602" s="127" t="str">
        <f>IF(Table1[[#This Row],[SAMPLE ID]]="","",Table1[[#This Row],[CONCENTRATION]]*Table1[[#This Row],[VOLUME]])</f>
        <v/>
      </c>
      <c r="P602" s="127" t="s">
        <v>384</v>
      </c>
      <c r="Q602" s="128" t="s">
        <v>22</v>
      </c>
      <c r="R602" s="127" t="str">
        <f>IF(Table1[[#This Row],[SAMPLE ID]]="","",CONCATENATE('Sample information'!$B$16,"_",Table1[[#This Row],[PLATE]],"_org_",Table1[[#This Row],[DATE SAMPLE DELIVERY]]))</f>
        <v/>
      </c>
      <c r="S602" s="102" t="str">
        <f>IF(Table1[[#This Row],[DATE SAMPLE DELIVERY]]="","",(CONCATENATE(20,LEFT(Table1[[#This Row],[DATE SAMPLE DELIVERY]],2),"-",MID(Table1[[#This Row],[DATE SAMPLE DELIVERY]],3,2),"-",RIGHT(Table1[[#This Row],[DATE SAMPLE DELIVERY]],2))))</f>
        <v/>
      </c>
      <c r="T602" s="106" t="s">
        <v>206</v>
      </c>
      <c r="U602" s="127"/>
      <c r="V602" s="100"/>
      <c r="W602" s="127"/>
      <c r="X602" s="127"/>
      <c r="Y602" s="127"/>
      <c r="Z602" s="100"/>
      <c r="AA602" s="101"/>
      <c r="AB602" s="127"/>
      <c r="AC602" s="130"/>
      <c r="AD602" s="100"/>
      <c r="AE602" s="127"/>
      <c r="AF602" s="127"/>
      <c r="AG602" s="127"/>
      <c r="AH602" s="127"/>
      <c r="AI602" s="6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row>
    <row r="603" spans="1:60" s="106" customFormat="1" ht="15">
      <c r="A603" s="59" t="str">
        <f>IF(Table1[[#This Row],[SAMPLE ID]]="","",CONCATENATE('Sample information'!B$16," #",RIGHT(Table1[[#This Row],[PLATE]],LEN(Table1[[#This Row],[PLATE]])-2)," ",Table1[[#This Row],[DATE SAMPLE DELIVERY]]))</f>
        <v/>
      </c>
      <c r="B603" s="59" t="str">
        <f>IF(Table1[[#This Row],[SAMPLE ID]]="","",CONCATENATE('Sample information'!B$16,"-",Table1[[#This Row],[SAMPLE ID]]))</f>
        <v/>
      </c>
      <c r="C603" s="29" t="s">
        <v>56</v>
      </c>
      <c r="D603" s="106" t="s">
        <v>150</v>
      </c>
      <c r="E603" s="28"/>
      <c r="F603" s="28"/>
      <c r="G603" s="28"/>
      <c r="H603" s="19"/>
      <c r="I603" s="28"/>
      <c r="J603" s="28"/>
      <c r="K603" s="17">
        <v>0</v>
      </c>
      <c r="L603" s="17">
        <v>0</v>
      </c>
      <c r="M603" s="127"/>
      <c r="N603" s="127" t="str">
        <f>IF(Table1[[#This Row],[SAMPLE ID]]="","",Table1[[#This Row],[VOLUME]])</f>
        <v/>
      </c>
      <c r="O603" s="127" t="str">
        <f>IF(Table1[[#This Row],[SAMPLE ID]]="","",Table1[[#This Row],[CONCENTRATION]]*Table1[[#This Row],[VOLUME]])</f>
        <v/>
      </c>
      <c r="P603" s="127" t="s">
        <v>384</v>
      </c>
      <c r="Q603" s="128" t="s">
        <v>22</v>
      </c>
      <c r="R603" s="127" t="str">
        <f>IF(Table1[[#This Row],[SAMPLE ID]]="","",CONCATENATE('Sample information'!$B$16,"_",Table1[[#This Row],[PLATE]],"_org_",Table1[[#This Row],[DATE SAMPLE DELIVERY]]))</f>
        <v/>
      </c>
      <c r="S603" s="102" t="str">
        <f>IF(Table1[[#This Row],[DATE SAMPLE DELIVERY]]="","",(CONCATENATE(20,LEFT(Table1[[#This Row],[DATE SAMPLE DELIVERY]],2),"-",MID(Table1[[#This Row],[DATE SAMPLE DELIVERY]],3,2),"-",RIGHT(Table1[[#This Row],[DATE SAMPLE DELIVERY]],2))))</f>
        <v/>
      </c>
      <c r="T603" s="106" t="s">
        <v>206</v>
      </c>
      <c r="U603" s="127"/>
      <c r="V603" s="100"/>
      <c r="W603" s="127"/>
      <c r="X603" s="127"/>
      <c r="Y603" s="127"/>
      <c r="Z603" s="100"/>
      <c r="AA603" s="101"/>
      <c r="AB603" s="127"/>
      <c r="AC603" s="130"/>
      <c r="AD603" s="100"/>
      <c r="AE603" s="127"/>
      <c r="AF603" s="127"/>
      <c r="AG603" s="127"/>
      <c r="AH603" s="127"/>
      <c r="AI603" s="6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row>
    <row r="604" spans="1:60" s="106" customFormat="1" ht="15">
      <c r="A604" s="59" t="str">
        <f>IF(Table1[[#This Row],[SAMPLE ID]]="","",CONCATENATE('Sample information'!B$16," #",RIGHT(Table1[[#This Row],[PLATE]],LEN(Table1[[#This Row],[PLATE]])-2)," ",Table1[[#This Row],[DATE SAMPLE DELIVERY]]))</f>
        <v/>
      </c>
      <c r="B604" s="59" t="str">
        <f>IF(Table1[[#This Row],[SAMPLE ID]]="","",CONCATENATE('Sample information'!B$16,"-",Table1[[#This Row],[SAMPLE ID]]))</f>
        <v/>
      </c>
      <c r="C604" s="29" t="s">
        <v>57</v>
      </c>
      <c r="D604" s="106" t="s">
        <v>150</v>
      </c>
      <c r="E604" s="28"/>
      <c r="F604" s="28"/>
      <c r="G604" s="28"/>
      <c r="H604" s="19"/>
      <c r="I604" s="28"/>
      <c r="J604" s="28"/>
      <c r="K604" s="17">
        <v>0</v>
      </c>
      <c r="L604" s="17">
        <v>0</v>
      </c>
      <c r="M604" s="127"/>
      <c r="N604" s="127" t="str">
        <f>IF(Table1[[#This Row],[SAMPLE ID]]="","",Table1[[#This Row],[VOLUME]])</f>
        <v/>
      </c>
      <c r="O604" s="127" t="str">
        <f>IF(Table1[[#This Row],[SAMPLE ID]]="","",Table1[[#This Row],[CONCENTRATION]]*Table1[[#This Row],[VOLUME]])</f>
        <v/>
      </c>
      <c r="P604" s="127" t="s">
        <v>384</v>
      </c>
      <c r="Q604" s="128" t="s">
        <v>22</v>
      </c>
      <c r="R604" s="127" t="str">
        <f>IF(Table1[[#This Row],[SAMPLE ID]]="","",CONCATENATE('Sample information'!$B$16,"_",Table1[[#This Row],[PLATE]],"_org_",Table1[[#This Row],[DATE SAMPLE DELIVERY]]))</f>
        <v/>
      </c>
      <c r="S604" s="102" t="str">
        <f>IF(Table1[[#This Row],[DATE SAMPLE DELIVERY]]="","",(CONCATENATE(20,LEFT(Table1[[#This Row],[DATE SAMPLE DELIVERY]],2),"-",MID(Table1[[#This Row],[DATE SAMPLE DELIVERY]],3,2),"-",RIGHT(Table1[[#This Row],[DATE SAMPLE DELIVERY]],2))))</f>
        <v/>
      </c>
      <c r="T604" s="106" t="s">
        <v>206</v>
      </c>
      <c r="U604" s="127"/>
      <c r="V604" s="100"/>
      <c r="W604" s="127"/>
      <c r="X604" s="127"/>
      <c r="Y604" s="127"/>
      <c r="Z604" s="100"/>
      <c r="AA604" s="101"/>
      <c r="AB604" s="127"/>
      <c r="AC604" s="130"/>
      <c r="AD604" s="100"/>
      <c r="AE604" s="127"/>
      <c r="AF604" s="127"/>
      <c r="AG604" s="127"/>
      <c r="AH604" s="127"/>
      <c r="AI604" s="6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row>
    <row r="605" spans="1:60" s="106" customFormat="1" ht="15">
      <c r="A605" s="59" t="str">
        <f>IF(Table1[[#This Row],[SAMPLE ID]]="","",CONCATENATE('Sample information'!B$16," #",RIGHT(Table1[[#This Row],[PLATE]],LEN(Table1[[#This Row],[PLATE]])-2)," ",Table1[[#This Row],[DATE SAMPLE DELIVERY]]))</f>
        <v/>
      </c>
      <c r="B605" s="59" t="str">
        <f>IF(Table1[[#This Row],[SAMPLE ID]]="","",CONCATENATE('Sample information'!B$16,"-",Table1[[#This Row],[SAMPLE ID]]))</f>
        <v/>
      </c>
      <c r="C605" s="29" t="s">
        <v>58</v>
      </c>
      <c r="D605" s="106" t="s">
        <v>150</v>
      </c>
      <c r="E605" s="28"/>
      <c r="F605" s="28"/>
      <c r="G605" s="28"/>
      <c r="H605" s="19"/>
      <c r="I605" s="28"/>
      <c r="J605" s="28"/>
      <c r="K605" s="17">
        <v>0</v>
      </c>
      <c r="L605" s="17">
        <v>0</v>
      </c>
      <c r="M605" s="127"/>
      <c r="N605" s="127" t="str">
        <f>IF(Table1[[#This Row],[SAMPLE ID]]="","",Table1[[#This Row],[VOLUME]])</f>
        <v/>
      </c>
      <c r="O605" s="127" t="str">
        <f>IF(Table1[[#This Row],[SAMPLE ID]]="","",Table1[[#This Row],[CONCENTRATION]]*Table1[[#This Row],[VOLUME]])</f>
        <v/>
      </c>
      <c r="P605" s="127" t="s">
        <v>384</v>
      </c>
      <c r="Q605" s="128" t="s">
        <v>22</v>
      </c>
      <c r="R605" s="127" t="str">
        <f>IF(Table1[[#This Row],[SAMPLE ID]]="","",CONCATENATE('Sample information'!$B$16,"_",Table1[[#This Row],[PLATE]],"_org_",Table1[[#This Row],[DATE SAMPLE DELIVERY]]))</f>
        <v/>
      </c>
      <c r="S605" s="102" t="str">
        <f>IF(Table1[[#This Row],[DATE SAMPLE DELIVERY]]="","",(CONCATENATE(20,LEFT(Table1[[#This Row],[DATE SAMPLE DELIVERY]],2),"-",MID(Table1[[#This Row],[DATE SAMPLE DELIVERY]],3,2),"-",RIGHT(Table1[[#This Row],[DATE SAMPLE DELIVERY]],2))))</f>
        <v/>
      </c>
      <c r="T605" s="106" t="s">
        <v>206</v>
      </c>
      <c r="U605" s="127"/>
      <c r="V605" s="100"/>
      <c r="W605" s="127"/>
      <c r="X605" s="127"/>
      <c r="Y605" s="127"/>
      <c r="Z605" s="100"/>
      <c r="AA605" s="101"/>
      <c r="AB605" s="127"/>
      <c r="AC605" s="130"/>
      <c r="AD605" s="100"/>
      <c r="AE605" s="127"/>
      <c r="AF605" s="127"/>
      <c r="AG605" s="127"/>
      <c r="AH605" s="127"/>
      <c r="AI605" s="6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row>
    <row r="606" spans="1:60" s="106" customFormat="1" ht="15">
      <c r="A606" s="59" t="str">
        <f>IF(Table1[[#This Row],[SAMPLE ID]]="","",CONCATENATE('Sample information'!B$16," #",RIGHT(Table1[[#This Row],[PLATE]],LEN(Table1[[#This Row],[PLATE]])-2)," ",Table1[[#This Row],[DATE SAMPLE DELIVERY]]))</f>
        <v/>
      </c>
      <c r="B606" s="59" t="str">
        <f>IF(Table1[[#This Row],[SAMPLE ID]]="","",CONCATENATE('Sample information'!B$16,"-",Table1[[#This Row],[SAMPLE ID]]))</f>
        <v/>
      </c>
      <c r="C606" s="29" t="s">
        <v>59</v>
      </c>
      <c r="D606" s="106" t="s">
        <v>150</v>
      </c>
      <c r="E606" s="28"/>
      <c r="F606" s="28"/>
      <c r="G606" s="28"/>
      <c r="H606" s="19"/>
      <c r="I606" s="28"/>
      <c r="J606" s="28"/>
      <c r="K606" s="17">
        <v>0</v>
      </c>
      <c r="L606" s="17">
        <v>0</v>
      </c>
      <c r="M606" s="127"/>
      <c r="N606" s="127" t="str">
        <f>IF(Table1[[#This Row],[SAMPLE ID]]="","",Table1[[#This Row],[VOLUME]])</f>
        <v/>
      </c>
      <c r="O606" s="127" t="str">
        <f>IF(Table1[[#This Row],[SAMPLE ID]]="","",Table1[[#This Row],[CONCENTRATION]]*Table1[[#This Row],[VOLUME]])</f>
        <v/>
      </c>
      <c r="P606" s="127" t="s">
        <v>384</v>
      </c>
      <c r="Q606" s="128" t="s">
        <v>22</v>
      </c>
      <c r="R606" s="127" t="str">
        <f>IF(Table1[[#This Row],[SAMPLE ID]]="","",CONCATENATE('Sample information'!$B$16,"_",Table1[[#This Row],[PLATE]],"_org_",Table1[[#This Row],[DATE SAMPLE DELIVERY]]))</f>
        <v/>
      </c>
      <c r="S606" s="102" t="str">
        <f>IF(Table1[[#This Row],[DATE SAMPLE DELIVERY]]="","",(CONCATENATE(20,LEFT(Table1[[#This Row],[DATE SAMPLE DELIVERY]],2),"-",MID(Table1[[#This Row],[DATE SAMPLE DELIVERY]],3,2),"-",RIGHT(Table1[[#This Row],[DATE SAMPLE DELIVERY]],2))))</f>
        <v/>
      </c>
      <c r="T606" s="106" t="s">
        <v>206</v>
      </c>
      <c r="U606" s="127"/>
      <c r="V606" s="100"/>
      <c r="W606" s="127"/>
      <c r="X606" s="127"/>
      <c r="Y606" s="127"/>
      <c r="Z606" s="100"/>
      <c r="AA606" s="101"/>
      <c r="AB606" s="127"/>
      <c r="AC606" s="130"/>
      <c r="AD606" s="100"/>
      <c r="AE606" s="127"/>
      <c r="AF606" s="127"/>
      <c r="AG606" s="127"/>
      <c r="AH606" s="127"/>
      <c r="AI606" s="6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row>
    <row r="607" spans="1:60" s="106" customFormat="1" ht="15">
      <c r="A607" s="59" t="str">
        <f>IF(Table1[[#This Row],[SAMPLE ID]]="","",CONCATENATE('Sample information'!B$16," #",RIGHT(Table1[[#This Row],[PLATE]],LEN(Table1[[#This Row],[PLATE]])-2)," ",Table1[[#This Row],[DATE SAMPLE DELIVERY]]))</f>
        <v/>
      </c>
      <c r="B607" s="59" t="str">
        <f>IF(Table1[[#This Row],[SAMPLE ID]]="","",CONCATENATE('Sample information'!B$16,"-",Table1[[#This Row],[SAMPLE ID]]))</f>
        <v/>
      </c>
      <c r="C607" s="29" t="s">
        <v>60</v>
      </c>
      <c r="D607" s="106" t="s">
        <v>150</v>
      </c>
      <c r="E607" s="28"/>
      <c r="F607" s="28"/>
      <c r="G607" s="28"/>
      <c r="H607" s="19"/>
      <c r="I607" s="28"/>
      <c r="J607" s="28"/>
      <c r="K607" s="17">
        <v>0</v>
      </c>
      <c r="L607" s="17">
        <v>0</v>
      </c>
      <c r="M607" s="127"/>
      <c r="N607" s="127" t="str">
        <f>IF(Table1[[#This Row],[SAMPLE ID]]="","",Table1[[#This Row],[VOLUME]])</f>
        <v/>
      </c>
      <c r="O607" s="127" t="str">
        <f>IF(Table1[[#This Row],[SAMPLE ID]]="","",Table1[[#This Row],[CONCENTRATION]]*Table1[[#This Row],[VOLUME]])</f>
        <v/>
      </c>
      <c r="P607" s="127" t="s">
        <v>384</v>
      </c>
      <c r="Q607" s="128" t="s">
        <v>22</v>
      </c>
      <c r="R607" s="127" t="str">
        <f>IF(Table1[[#This Row],[SAMPLE ID]]="","",CONCATENATE('Sample information'!$B$16,"_",Table1[[#This Row],[PLATE]],"_org_",Table1[[#This Row],[DATE SAMPLE DELIVERY]]))</f>
        <v/>
      </c>
      <c r="S607" s="102" t="str">
        <f>IF(Table1[[#This Row],[DATE SAMPLE DELIVERY]]="","",(CONCATENATE(20,LEFT(Table1[[#This Row],[DATE SAMPLE DELIVERY]],2),"-",MID(Table1[[#This Row],[DATE SAMPLE DELIVERY]],3,2),"-",RIGHT(Table1[[#This Row],[DATE SAMPLE DELIVERY]],2))))</f>
        <v/>
      </c>
      <c r="T607" s="106" t="s">
        <v>206</v>
      </c>
      <c r="U607" s="127"/>
      <c r="V607" s="100"/>
      <c r="W607" s="127"/>
      <c r="X607" s="127"/>
      <c r="Y607" s="127"/>
      <c r="Z607" s="100"/>
      <c r="AA607" s="101"/>
      <c r="AB607" s="127"/>
      <c r="AC607" s="130"/>
      <c r="AD607" s="100"/>
      <c r="AE607" s="127"/>
      <c r="AF607" s="127"/>
      <c r="AG607" s="127"/>
      <c r="AH607" s="127"/>
      <c r="AI607" s="6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row>
    <row r="608" spans="1:60" s="106" customFormat="1" ht="15">
      <c r="A608" s="59" t="str">
        <f>IF(Table1[[#This Row],[SAMPLE ID]]="","",CONCATENATE('Sample information'!B$16," #",RIGHT(Table1[[#This Row],[PLATE]],LEN(Table1[[#This Row],[PLATE]])-2)," ",Table1[[#This Row],[DATE SAMPLE DELIVERY]]))</f>
        <v/>
      </c>
      <c r="B608" s="59" t="str">
        <f>IF(Table1[[#This Row],[SAMPLE ID]]="","",CONCATENATE('Sample information'!B$16,"-",Table1[[#This Row],[SAMPLE ID]]))</f>
        <v/>
      </c>
      <c r="C608" s="29" t="s">
        <v>61</v>
      </c>
      <c r="D608" s="106" t="s">
        <v>150</v>
      </c>
      <c r="E608" s="28"/>
      <c r="F608" s="28"/>
      <c r="G608" s="28"/>
      <c r="H608" s="19"/>
      <c r="I608" s="28"/>
      <c r="J608" s="28"/>
      <c r="K608" s="17">
        <v>0</v>
      </c>
      <c r="L608" s="17">
        <v>0</v>
      </c>
      <c r="M608" s="127"/>
      <c r="N608" s="127" t="str">
        <f>IF(Table1[[#This Row],[SAMPLE ID]]="","",Table1[[#This Row],[VOLUME]])</f>
        <v/>
      </c>
      <c r="O608" s="127" t="str">
        <f>IF(Table1[[#This Row],[SAMPLE ID]]="","",Table1[[#This Row],[CONCENTRATION]]*Table1[[#This Row],[VOLUME]])</f>
        <v/>
      </c>
      <c r="P608" s="127" t="s">
        <v>384</v>
      </c>
      <c r="Q608" s="128" t="s">
        <v>22</v>
      </c>
      <c r="R608" s="127" t="str">
        <f>IF(Table1[[#This Row],[SAMPLE ID]]="","",CONCATENATE('Sample information'!$B$16,"_",Table1[[#This Row],[PLATE]],"_org_",Table1[[#This Row],[DATE SAMPLE DELIVERY]]))</f>
        <v/>
      </c>
      <c r="S608" s="102" t="str">
        <f>IF(Table1[[#This Row],[DATE SAMPLE DELIVERY]]="","",(CONCATENATE(20,LEFT(Table1[[#This Row],[DATE SAMPLE DELIVERY]],2),"-",MID(Table1[[#This Row],[DATE SAMPLE DELIVERY]],3,2),"-",RIGHT(Table1[[#This Row],[DATE SAMPLE DELIVERY]],2))))</f>
        <v/>
      </c>
      <c r="T608" s="106" t="s">
        <v>206</v>
      </c>
      <c r="U608" s="127"/>
      <c r="V608" s="100"/>
      <c r="W608" s="127"/>
      <c r="X608" s="127"/>
      <c r="Y608" s="127"/>
      <c r="Z608" s="100"/>
      <c r="AA608" s="101"/>
      <c r="AB608" s="127"/>
      <c r="AC608" s="130"/>
      <c r="AD608" s="100"/>
      <c r="AE608" s="127"/>
      <c r="AF608" s="127"/>
      <c r="AG608" s="127"/>
      <c r="AH608" s="127"/>
      <c r="AI608" s="6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row>
    <row r="609" spans="1:60" s="106" customFormat="1" ht="15">
      <c r="A609" s="59" t="str">
        <f>IF(Table1[[#This Row],[SAMPLE ID]]="","",CONCATENATE('Sample information'!B$16," #",RIGHT(Table1[[#This Row],[PLATE]],LEN(Table1[[#This Row],[PLATE]])-2)," ",Table1[[#This Row],[DATE SAMPLE DELIVERY]]))</f>
        <v/>
      </c>
      <c r="B609" s="59" t="str">
        <f>IF(Table1[[#This Row],[SAMPLE ID]]="","",CONCATENATE('Sample information'!B$16,"-",Table1[[#This Row],[SAMPLE ID]]))</f>
        <v/>
      </c>
      <c r="C609" s="29" t="s">
        <v>62</v>
      </c>
      <c r="D609" s="106" t="s">
        <v>150</v>
      </c>
      <c r="E609" s="28"/>
      <c r="F609" s="28"/>
      <c r="G609" s="28"/>
      <c r="H609" s="19"/>
      <c r="I609" s="28"/>
      <c r="J609" s="28"/>
      <c r="K609" s="17">
        <v>0</v>
      </c>
      <c r="L609" s="17">
        <v>0</v>
      </c>
      <c r="M609" s="127"/>
      <c r="N609" s="127" t="str">
        <f>IF(Table1[[#This Row],[SAMPLE ID]]="","",Table1[[#This Row],[VOLUME]])</f>
        <v/>
      </c>
      <c r="O609" s="127" t="str">
        <f>IF(Table1[[#This Row],[SAMPLE ID]]="","",Table1[[#This Row],[CONCENTRATION]]*Table1[[#This Row],[VOLUME]])</f>
        <v/>
      </c>
      <c r="P609" s="127" t="s">
        <v>384</v>
      </c>
      <c r="Q609" s="128" t="s">
        <v>22</v>
      </c>
      <c r="R609" s="127" t="str">
        <f>IF(Table1[[#This Row],[SAMPLE ID]]="","",CONCATENATE('Sample information'!$B$16,"_",Table1[[#This Row],[PLATE]],"_org_",Table1[[#This Row],[DATE SAMPLE DELIVERY]]))</f>
        <v/>
      </c>
      <c r="S609" s="102" t="str">
        <f>IF(Table1[[#This Row],[DATE SAMPLE DELIVERY]]="","",(CONCATENATE(20,LEFT(Table1[[#This Row],[DATE SAMPLE DELIVERY]],2),"-",MID(Table1[[#This Row],[DATE SAMPLE DELIVERY]],3,2),"-",RIGHT(Table1[[#This Row],[DATE SAMPLE DELIVERY]],2))))</f>
        <v/>
      </c>
      <c r="T609" s="106" t="s">
        <v>206</v>
      </c>
      <c r="U609" s="127"/>
      <c r="V609" s="100"/>
      <c r="W609" s="127"/>
      <c r="X609" s="127"/>
      <c r="Y609" s="127"/>
      <c r="Z609" s="100"/>
      <c r="AA609" s="101"/>
      <c r="AB609" s="127"/>
      <c r="AC609" s="130"/>
      <c r="AD609" s="100"/>
      <c r="AE609" s="127"/>
      <c r="AF609" s="127"/>
      <c r="AG609" s="127"/>
      <c r="AH609" s="127"/>
      <c r="AI609" s="6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row>
    <row r="610" spans="1:60" s="106" customFormat="1" ht="15">
      <c r="A610" s="59" t="str">
        <f>IF(Table1[[#This Row],[SAMPLE ID]]="","",CONCATENATE('Sample information'!B$16," #",RIGHT(Table1[[#This Row],[PLATE]],LEN(Table1[[#This Row],[PLATE]])-2)," ",Table1[[#This Row],[DATE SAMPLE DELIVERY]]))</f>
        <v/>
      </c>
      <c r="B610" s="59" t="str">
        <f>IF(Table1[[#This Row],[SAMPLE ID]]="","",CONCATENATE('Sample information'!B$16,"-",Table1[[#This Row],[SAMPLE ID]]))</f>
        <v/>
      </c>
      <c r="C610" s="29" t="s">
        <v>63</v>
      </c>
      <c r="D610" s="106" t="s">
        <v>150</v>
      </c>
      <c r="E610" s="28"/>
      <c r="F610" s="28"/>
      <c r="G610" s="28"/>
      <c r="H610" s="19"/>
      <c r="I610" s="28"/>
      <c r="J610" s="28"/>
      <c r="K610" s="17">
        <v>0</v>
      </c>
      <c r="L610" s="17">
        <v>0</v>
      </c>
      <c r="M610" s="127"/>
      <c r="N610" s="127" t="str">
        <f>IF(Table1[[#This Row],[SAMPLE ID]]="","",Table1[[#This Row],[VOLUME]])</f>
        <v/>
      </c>
      <c r="O610" s="127" t="str">
        <f>IF(Table1[[#This Row],[SAMPLE ID]]="","",Table1[[#This Row],[CONCENTRATION]]*Table1[[#This Row],[VOLUME]])</f>
        <v/>
      </c>
      <c r="P610" s="127" t="s">
        <v>384</v>
      </c>
      <c r="Q610" s="128" t="s">
        <v>22</v>
      </c>
      <c r="R610" s="127" t="str">
        <f>IF(Table1[[#This Row],[SAMPLE ID]]="","",CONCATENATE('Sample information'!$B$16,"_",Table1[[#This Row],[PLATE]],"_org_",Table1[[#This Row],[DATE SAMPLE DELIVERY]]))</f>
        <v/>
      </c>
      <c r="S610" s="102" t="str">
        <f>IF(Table1[[#This Row],[DATE SAMPLE DELIVERY]]="","",(CONCATENATE(20,LEFT(Table1[[#This Row],[DATE SAMPLE DELIVERY]],2),"-",MID(Table1[[#This Row],[DATE SAMPLE DELIVERY]],3,2),"-",RIGHT(Table1[[#This Row],[DATE SAMPLE DELIVERY]],2))))</f>
        <v/>
      </c>
      <c r="T610" s="106" t="s">
        <v>206</v>
      </c>
      <c r="U610" s="127"/>
      <c r="V610" s="100"/>
      <c r="W610" s="127"/>
      <c r="X610" s="127"/>
      <c r="Y610" s="127"/>
      <c r="Z610" s="100"/>
      <c r="AA610" s="101"/>
      <c r="AB610" s="127"/>
      <c r="AC610" s="130"/>
      <c r="AD610" s="100"/>
      <c r="AE610" s="127"/>
      <c r="AF610" s="127"/>
      <c r="AG610" s="127"/>
      <c r="AH610" s="127"/>
      <c r="AI610" s="6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row>
    <row r="611" spans="1:60" s="106" customFormat="1" ht="15">
      <c r="A611" s="59" t="str">
        <f>IF(Table1[[#This Row],[SAMPLE ID]]="","",CONCATENATE('Sample information'!B$16," #",RIGHT(Table1[[#This Row],[PLATE]],LEN(Table1[[#This Row],[PLATE]])-2)," ",Table1[[#This Row],[DATE SAMPLE DELIVERY]]))</f>
        <v/>
      </c>
      <c r="B611" s="59" t="str">
        <f>IF(Table1[[#This Row],[SAMPLE ID]]="","",CONCATENATE('Sample information'!B$16,"-",Table1[[#This Row],[SAMPLE ID]]))</f>
        <v/>
      </c>
      <c r="C611" s="29" t="s">
        <v>64</v>
      </c>
      <c r="D611" s="106" t="s">
        <v>150</v>
      </c>
      <c r="E611" s="28"/>
      <c r="F611" s="28"/>
      <c r="G611" s="28"/>
      <c r="H611" s="19"/>
      <c r="I611" s="28"/>
      <c r="J611" s="28"/>
      <c r="K611" s="17">
        <v>0</v>
      </c>
      <c r="L611" s="17">
        <v>0</v>
      </c>
      <c r="M611" s="127"/>
      <c r="N611" s="127" t="str">
        <f>IF(Table1[[#This Row],[SAMPLE ID]]="","",Table1[[#This Row],[VOLUME]])</f>
        <v/>
      </c>
      <c r="O611" s="127" t="str">
        <f>IF(Table1[[#This Row],[SAMPLE ID]]="","",Table1[[#This Row],[CONCENTRATION]]*Table1[[#This Row],[VOLUME]])</f>
        <v/>
      </c>
      <c r="P611" s="127" t="s">
        <v>384</v>
      </c>
      <c r="Q611" s="128" t="s">
        <v>22</v>
      </c>
      <c r="R611" s="127" t="str">
        <f>IF(Table1[[#This Row],[SAMPLE ID]]="","",CONCATENATE('Sample information'!$B$16,"_",Table1[[#This Row],[PLATE]],"_org_",Table1[[#This Row],[DATE SAMPLE DELIVERY]]))</f>
        <v/>
      </c>
      <c r="S611" s="102" t="str">
        <f>IF(Table1[[#This Row],[DATE SAMPLE DELIVERY]]="","",(CONCATENATE(20,LEFT(Table1[[#This Row],[DATE SAMPLE DELIVERY]],2),"-",MID(Table1[[#This Row],[DATE SAMPLE DELIVERY]],3,2),"-",RIGHT(Table1[[#This Row],[DATE SAMPLE DELIVERY]],2))))</f>
        <v/>
      </c>
      <c r="T611" s="106" t="s">
        <v>206</v>
      </c>
      <c r="U611" s="127"/>
      <c r="V611" s="100"/>
      <c r="W611" s="127"/>
      <c r="X611" s="127"/>
      <c r="Y611" s="127"/>
      <c r="Z611" s="100"/>
      <c r="AA611" s="101"/>
      <c r="AB611" s="127"/>
      <c r="AC611" s="130"/>
      <c r="AD611" s="100"/>
      <c r="AE611" s="127"/>
      <c r="AF611" s="127"/>
      <c r="AG611" s="127"/>
      <c r="AH611" s="127"/>
      <c r="AI611" s="6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row>
    <row r="612" spans="1:60" s="106" customFormat="1" ht="15">
      <c r="A612" s="59" t="str">
        <f>IF(Table1[[#This Row],[SAMPLE ID]]="","",CONCATENATE('Sample information'!B$16," #",RIGHT(Table1[[#This Row],[PLATE]],LEN(Table1[[#This Row],[PLATE]])-2)," ",Table1[[#This Row],[DATE SAMPLE DELIVERY]]))</f>
        <v/>
      </c>
      <c r="B612" s="59" t="str">
        <f>IF(Table1[[#This Row],[SAMPLE ID]]="","",CONCATENATE('Sample information'!B$16,"-",Table1[[#This Row],[SAMPLE ID]]))</f>
        <v/>
      </c>
      <c r="C612" s="29" t="s">
        <v>65</v>
      </c>
      <c r="D612" s="106" t="s">
        <v>150</v>
      </c>
      <c r="E612" s="28"/>
      <c r="F612" s="28"/>
      <c r="G612" s="28"/>
      <c r="H612" s="19"/>
      <c r="I612" s="28"/>
      <c r="J612" s="28"/>
      <c r="K612" s="17">
        <v>0</v>
      </c>
      <c r="L612" s="17">
        <v>0</v>
      </c>
      <c r="M612" s="127"/>
      <c r="N612" s="127" t="str">
        <f>IF(Table1[[#This Row],[SAMPLE ID]]="","",Table1[[#This Row],[VOLUME]])</f>
        <v/>
      </c>
      <c r="O612" s="127" t="str">
        <f>IF(Table1[[#This Row],[SAMPLE ID]]="","",Table1[[#This Row],[CONCENTRATION]]*Table1[[#This Row],[VOLUME]])</f>
        <v/>
      </c>
      <c r="P612" s="127" t="s">
        <v>384</v>
      </c>
      <c r="Q612" s="128" t="s">
        <v>22</v>
      </c>
      <c r="R612" s="127" t="str">
        <f>IF(Table1[[#This Row],[SAMPLE ID]]="","",CONCATENATE('Sample information'!$B$16,"_",Table1[[#This Row],[PLATE]],"_org_",Table1[[#This Row],[DATE SAMPLE DELIVERY]]))</f>
        <v/>
      </c>
      <c r="S612" s="102" t="str">
        <f>IF(Table1[[#This Row],[DATE SAMPLE DELIVERY]]="","",(CONCATENATE(20,LEFT(Table1[[#This Row],[DATE SAMPLE DELIVERY]],2),"-",MID(Table1[[#This Row],[DATE SAMPLE DELIVERY]],3,2),"-",RIGHT(Table1[[#This Row],[DATE SAMPLE DELIVERY]],2))))</f>
        <v/>
      </c>
      <c r="T612" s="106" t="s">
        <v>206</v>
      </c>
      <c r="U612" s="127"/>
      <c r="V612" s="100"/>
      <c r="W612" s="127"/>
      <c r="X612" s="127"/>
      <c r="Y612" s="127"/>
      <c r="Z612" s="100"/>
      <c r="AA612" s="101"/>
      <c r="AB612" s="127"/>
      <c r="AC612" s="130"/>
      <c r="AD612" s="100"/>
      <c r="AE612" s="127"/>
      <c r="AF612" s="127"/>
      <c r="AG612" s="127"/>
      <c r="AH612" s="127"/>
      <c r="AI612" s="6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row>
    <row r="613" spans="1:60" s="106" customFormat="1" ht="15">
      <c r="A613" s="59" t="str">
        <f>IF(Table1[[#This Row],[SAMPLE ID]]="","",CONCATENATE('Sample information'!B$16," #",RIGHT(Table1[[#This Row],[PLATE]],LEN(Table1[[#This Row],[PLATE]])-2)," ",Table1[[#This Row],[DATE SAMPLE DELIVERY]]))</f>
        <v/>
      </c>
      <c r="B613" s="59" t="str">
        <f>IF(Table1[[#This Row],[SAMPLE ID]]="","",CONCATENATE('Sample information'!B$16,"-",Table1[[#This Row],[SAMPLE ID]]))</f>
        <v/>
      </c>
      <c r="C613" s="29" t="s">
        <v>66</v>
      </c>
      <c r="D613" s="106" t="s">
        <v>150</v>
      </c>
      <c r="E613" s="28"/>
      <c r="F613" s="28"/>
      <c r="G613" s="28"/>
      <c r="H613" s="19"/>
      <c r="I613" s="28"/>
      <c r="J613" s="28"/>
      <c r="K613" s="17">
        <v>0</v>
      </c>
      <c r="L613" s="17">
        <v>0</v>
      </c>
      <c r="M613" s="127"/>
      <c r="N613" s="127" t="str">
        <f>IF(Table1[[#This Row],[SAMPLE ID]]="","",Table1[[#This Row],[VOLUME]])</f>
        <v/>
      </c>
      <c r="O613" s="127" t="str">
        <f>IF(Table1[[#This Row],[SAMPLE ID]]="","",Table1[[#This Row],[CONCENTRATION]]*Table1[[#This Row],[VOLUME]])</f>
        <v/>
      </c>
      <c r="P613" s="127" t="s">
        <v>384</v>
      </c>
      <c r="Q613" s="128" t="s">
        <v>22</v>
      </c>
      <c r="R613" s="127" t="str">
        <f>IF(Table1[[#This Row],[SAMPLE ID]]="","",CONCATENATE('Sample information'!$B$16,"_",Table1[[#This Row],[PLATE]],"_org_",Table1[[#This Row],[DATE SAMPLE DELIVERY]]))</f>
        <v/>
      </c>
      <c r="S613" s="102" t="str">
        <f>IF(Table1[[#This Row],[DATE SAMPLE DELIVERY]]="","",(CONCATENATE(20,LEFT(Table1[[#This Row],[DATE SAMPLE DELIVERY]],2),"-",MID(Table1[[#This Row],[DATE SAMPLE DELIVERY]],3,2),"-",RIGHT(Table1[[#This Row],[DATE SAMPLE DELIVERY]],2))))</f>
        <v/>
      </c>
      <c r="T613" s="106" t="s">
        <v>206</v>
      </c>
      <c r="U613" s="127"/>
      <c r="V613" s="100"/>
      <c r="W613" s="127"/>
      <c r="X613" s="127"/>
      <c r="Y613" s="127"/>
      <c r="Z613" s="100"/>
      <c r="AA613" s="101"/>
      <c r="AB613" s="127"/>
      <c r="AC613" s="130"/>
      <c r="AD613" s="100"/>
      <c r="AE613" s="127"/>
      <c r="AF613" s="127"/>
      <c r="AG613" s="127"/>
      <c r="AH613" s="127"/>
      <c r="AI613" s="6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row>
    <row r="614" spans="1:60" s="106" customFormat="1" ht="15">
      <c r="A614" s="59" t="str">
        <f>IF(Table1[[#This Row],[SAMPLE ID]]="","",CONCATENATE('Sample information'!B$16," #",RIGHT(Table1[[#This Row],[PLATE]],LEN(Table1[[#This Row],[PLATE]])-2)," ",Table1[[#This Row],[DATE SAMPLE DELIVERY]]))</f>
        <v/>
      </c>
      <c r="B614" s="59" t="str">
        <f>IF(Table1[[#This Row],[SAMPLE ID]]="","",CONCATENATE('Sample information'!B$16,"-",Table1[[#This Row],[SAMPLE ID]]))</f>
        <v/>
      </c>
      <c r="C614" s="29" t="s">
        <v>67</v>
      </c>
      <c r="D614" s="106" t="s">
        <v>150</v>
      </c>
      <c r="E614" s="28"/>
      <c r="F614" s="28"/>
      <c r="G614" s="28"/>
      <c r="H614" s="19"/>
      <c r="I614" s="28"/>
      <c r="J614" s="28"/>
      <c r="K614" s="17">
        <v>0</v>
      </c>
      <c r="L614" s="17">
        <v>0</v>
      </c>
      <c r="M614" s="127"/>
      <c r="N614" s="127" t="str">
        <f>IF(Table1[[#This Row],[SAMPLE ID]]="","",Table1[[#This Row],[VOLUME]])</f>
        <v/>
      </c>
      <c r="O614" s="127" t="str">
        <f>IF(Table1[[#This Row],[SAMPLE ID]]="","",Table1[[#This Row],[CONCENTRATION]]*Table1[[#This Row],[VOLUME]])</f>
        <v/>
      </c>
      <c r="P614" s="127" t="s">
        <v>384</v>
      </c>
      <c r="Q614" s="128" t="s">
        <v>22</v>
      </c>
      <c r="R614" s="127" t="str">
        <f>IF(Table1[[#This Row],[SAMPLE ID]]="","",CONCATENATE('Sample information'!$B$16,"_",Table1[[#This Row],[PLATE]],"_org_",Table1[[#This Row],[DATE SAMPLE DELIVERY]]))</f>
        <v/>
      </c>
      <c r="S614" s="102" t="str">
        <f>IF(Table1[[#This Row],[DATE SAMPLE DELIVERY]]="","",(CONCATENATE(20,LEFT(Table1[[#This Row],[DATE SAMPLE DELIVERY]],2),"-",MID(Table1[[#This Row],[DATE SAMPLE DELIVERY]],3,2),"-",RIGHT(Table1[[#This Row],[DATE SAMPLE DELIVERY]],2))))</f>
        <v/>
      </c>
      <c r="T614" s="106" t="s">
        <v>206</v>
      </c>
      <c r="U614" s="127"/>
      <c r="V614" s="100"/>
      <c r="W614" s="127"/>
      <c r="X614" s="127"/>
      <c r="Y614" s="127"/>
      <c r="Z614" s="100"/>
      <c r="AA614" s="101"/>
      <c r="AB614" s="127"/>
      <c r="AC614" s="130"/>
      <c r="AD614" s="100"/>
      <c r="AE614" s="127"/>
      <c r="AF614" s="127"/>
      <c r="AG614" s="127"/>
      <c r="AH614" s="127"/>
      <c r="AI614" s="6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row>
    <row r="615" spans="1:60" s="106" customFormat="1" ht="15">
      <c r="A615" s="59" t="str">
        <f>IF(Table1[[#This Row],[SAMPLE ID]]="","",CONCATENATE('Sample information'!B$16," #",RIGHT(Table1[[#This Row],[PLATE]],LEN(Table1[[#This Row],[PLATE]])-2)," ",Table1[[#This Row],[DATE SAMPLE DELIVERY]]))</f>
        <v/>
      </c>
      <c r="B615" s="59" t="str">
        <f>IF(Table1[[#This Row],[SAMPLE ID]]="","",CONCATENATE('Sample information'!B$16,"-",Table1[[#This Row],[SAMPLE ID]]))</f>
        <v/>
      </c>
      <c r="C615" s="29" t="s">
        <v>68</v>
      </c>
      <c r="D615" s="106" t="s">
        <v>150</v>
      </c>
      <c r="E615" s="28"/>
      <c r="F615" s="28"/>
      <c r="G615" s="28"/>
      <c r="H615" s="19"/>
      <c r="I615" s="28"/>
      <c r="J615" s="28"/>
      <c r="K615" s="17">
        <v>0</v>
      </c>
      <c r="L615" s="17">
        <v>0</v>
      </c>
      <c r="M615" s="127"/>
      <c r="N615" s="127" t="str">
        <f>IF(Table1[[#This Row],[SAMPLE ID]]="","",Table1[[#This Row],[VOLUME]])</f>
        <v/>
      </c>
      <c r="O615" s="127" t="str">
        <f>IF(Table1[[#This Row],[SAMPLE ID]]="","",Table1[[#This Row],[CONCENTRATION]]*Table1[[#This Row],[VOLUME]])</f>
        <v/>
      </c>
      <c r="P615" s="127" t="s">
        <v>384</v>
      </c>
      <c r="Q615" s="128" t="s">
        <v>22</v>
      </c>
      <c r="R615" s="127" t="str">
        <f>IF(Table1[[#This Row],[SAMPLE ID]]="","",CONCATENATE('Sample information'!$B$16,"_",Table1[[#This Row],[PLATE]],"_org_",Table1[[#This Row],[DATE SAMPLE DELIVERY]]))</f>
        <v/>
      </c>
      <c r="S615" s="102" t="str">
        <f>IF(Table1[[#This Row],[DATE SAMPLE DELIVERY]]="","",(CONCATENATE(20,LEFT(Table1[[#This Row],[DATE SAMPLE DELIVERY]],2),"-",MID(Table1[[#This Row],[DATE SAMPLE DELIVERY]],3,2),"-",RIGHT(Table1[[#This Row],[DATE SAMPLE DELIVERY]],2))))</f>
        <v/>
      </c>
      <c r="T615" s="106" t="s">
        <v>206</v>
      </c>
      <c r="U615" s="127"/>
      <c r="V615" s="100"/>
      <c r="W615" s="127"/>
      <c r="X615" s="127"/>
      <c r="Y615" s="127"/>
      <c r="Z615" s="100"/>
      <c r="AA615" s="101"/>
      <c r="AB615" s="127"/>
      <c r="AC615" s="130"/>
      <c r="AD615" s="100"/>
      <c r="AE615" s="127"/>
      <c r="AF615" s="127"/>
      <c r="AG615" s="127"/>
      <c r="AH615" s="127"/>
      <c r="AI615" s="6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row>
    <row r="616" spans="1:60" s="106" customFormat="1" ht="15">
      <c r="A616" s="59" t="str">
        <f>IF(Table1[[#This Row],[SAMPLE ID]]="","",CONCATENATE('Sample information'!B$16," #",RIGHT(Table1[[#This Row],[PLATE]],LEN(Table1[[#This Row],[PLATE]])-2)," ",Table1[[#This Row],[DATE SAMPLE DELIVERY]]))</f>
        <v/>
      </c>
      <c r="B616" s="59" t="str">
        <f>IF(Table1[[#This Row],[SAMPLE ID]]="","",CONCATENATE('Sample information'!B$16,"-",Table1[[#This Row],[SAMPLE ID]]))</f>
        <v/>
      </c>
      <c r="C616" s="29" t="s">
        <v>69</v>
      </c>
      <c r="D616" s="106" t="s">
        <v>150</v>
      </c>
      <c r="E616" s="28"/>
      <c r="F616" s="28"/>
      <c r="G616" s="28"/>
      <c r="H616" s="19"/>
      <c r="I616" s="28"/>
      <c r="J616" s="28"/>
      <c r="K616" s="17">
        <v>0</v>
      </c>
      <c r="L616" s="17">
        <v>0</v>
      </c>
      <c r="M616" s="127"/>
      <c r="N616" s="127" t="str">
        <f>IF(Table1[[#This Row],[SAMPLE ID]]="","",Table1[[#This Row],[VOLUME]])</f>
        <v/>
      </c>
      <c r="O616" s="127" t="str">
        <f>IF(Table1[[#This Row],[SAMPLE ID]]="","",Table1[[#This Row],[CONCENTRATION]]*Table1[[#This Row],[VOLUME]])</f>
        <v/>
      </c>
      <c r="P616" s="127" t="s">
        <v>384</v>
      </c>
      <c r="Q616" s="128" t="s">
        <v>22</v>
      </c>
      <c r="R616" s="127" t="str">
        <f>IF(Table1[[#This Row],[SAMPLE ID]]="","",CONCATENATE('Sample information'!$B$16,"_",Table1[[#This Row],[PLATE]],"_org_",Table1[[#This Row],[DATE SAMPLE DELIVERY]]))</f>
        <v/>
      </c>
      <c r="S616" s="102" t="str">
        <f>IF(Table1[[#This Row],[DATE SAMPLE DELIVERY]]="","",(CONCATENATE(20,LEFT(Table1[[#This Row],[DATE SAMPLE DELIVERY]],2),"-",MID(Table1[[#This Row],[DATE SAMPLE DELIVERY]],3,2),"-",RIGHT(Table1[[#This Row],[DATE SAMPLE DELIVERY]],2))))</f>
        <v/>
      </c>
      <c r="T616" s="106" t="s">
        <v>206</v>
      </c>
      <c r="U616" s="127"/>
      <c r="V616" s="100"/>
      <c r="W616" s="127"/>
      <c r="X616" s="127"/>
      <c r="Y616" s="127"/>
      <c r="Z616" s="100"/>
      <c r="AA616" s="101"/>
      <c r="AB616" s="127"/>
      <c r="AC616" s="130"/>
      <c r="AD616" s="100"/>
      <c r="AE616" s="127"/>
      <c r="AF616" s="127"/>
      <c r="AG616" s="127"/>
      <c r="AH616" s="127"/>
      <c r="AI616" s="6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row>
    <row r="617" spans="1:60" s="106" customFormat="1" ht="15">
      <c r="A617" s="59" t="str">
        <f>IF(Table1[[#This Row],[SAMPLE ID]]="","",CONCATENATE('Sample information'!B$16," #",RIGHT(Table1[[#This Row],[PLATE]],LEN(Table1[[#This Row],[PLATE]])-2)," ",Table1[[#This Row],[DATE SAMPLE DELIVERY]]))</f>
        <v/>
      </c>
      <c r="B617" s="59" t="str">
        <f>IF(Table1[[#This Row],[SAMPLE ID]]="","",CONCATENATE('Sample information'!B$16,"-",Table1[[#This Row],[SAMPLE ID]]))</f>
        <v/>
      </c>
      <c r="C617" s="29" t="s">
        <v>70</v>
      </c>
      <c r="D617" s="106" t="s">
        <v>150</v>
      </c>
      <c r="E617" s="28"/>
      <c r="F617" s="28"/>
      <c r="G617" s="28"/>
      <c r="H617" s="19"/>
      <c r="I617" s="28"/>
      <c r="J617" s="28"/>
      <c r="K617" s="17">
        <v>0</v>
      </c>
      <c r="L617" s="17">
        <v>0</v>
      </c>
      <c r="M617" s="127"/>
      <c r="N617" s="127" t="str">
        <f>IF(Table1[[#This Row],[SAMPLE ID]]="","",Table1[[#This Row],[VOLUME]])</f>
        <v/>
      </c>
      <c r="O617" s="127" t="str">
        <f>IF(Table1[[#This Row],[SAMPLE ID]]="","",Table1[[#This Row],[CONCENTRATION]]*Table1[[#This Row],[VOLUME]])</f>
        <v/>
      </c>
      <c r="P617" s="127" t="s">
        <v>384</v>
      </c>
      <c r="Q617" s="128" t="s">
        <v>22</v>
      </c>
      <c r="R617" s="127" t="str">
        <f>IF(Table1[[#This Row],[SAMPLE ID]]="","",CONCATENATE('Sample information'!$B$16,"_",Table1[[#This Row],[PLATE]],"_org_",Table1[[#This Row],[DATE SAMPLE DELIVERY]]))</f>
        <v/>
      </c>
      <c r="S617" s="102" t="str">
        <f>IF(Table1[[#This Row],[DATE SAMPLE DELIVERY]]="","",(CONCATENATE(20,LEFT(Table1[[#This Row],[DATE SAMPLE DELIVERY]],2),"-",MID(Table1[[#This Row],[DATE SAMPLE DELIVERY]],3,2),"-",RIGHT(Table1[[#This Row],[DATE SAMPLE DELIVERY]],2))))</f>
        <v/>
      </c>
      <c r="T617" s="106" t="s">
        <v>206</v>
      </c>
      <c r="U617" s="127"/>
      <c r="V617" s="100"/>
      <c r="W617" s="127"/>
      <c r="X617" s="127"/>
      <c r="Y617" s="127"/>
      <c r="Z617" s="100"/>
      <c r="AA617" s="101"/>
      <c r="AB617" s="127"/>
      <c r="AC617" s="130"/>
      <c r="AD617" s="100"/>
      <c r="AE617" s="127"/>
      <c r="AF617" s="127"/>
      <c r="AG617" s="127"/>
      <c r="AH617" s="127"/>
      <c r="AI617" s="6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row>
    <row r="618" spans="1:60" s="106" customFormat="1" ht="15">
      <c r="A618" s="59" t="str">
        <f>IF(Table1[[#This Row],[SAMPLE ID]]="","",CONCATENATE('Sample information'!B$16," #",RIGHT(Table1[[#This Row],[PLATE]],LEN(Table1[[#This Row],[PLATE]])-2)," ",Table1[[#This Row],[DATE SAMPLE DELIVERY]]))</f>
        <v/>
      </c>
      <c r="B618" s="59" t="str">
        <f>IF(Table1[[#This Row],[SAMPLE ID]]="","",CONCATENATE('Sample information'!B$16,"-",Table1[[#This Row],[SAMPLE ID]]))</f>
        <v/>
      </c>
      <c r="C618" s="29" t="s">
        <v>71</v>
      </c>
      <c r="D618" s="106" t="s">
        <v>150</v>
      </c>
      <c r="E618" s="28"/>
      <c r="F618" s="28"/>
      <c r="G618" s="28"/>
      <c r="H618" s="19"/>
      <c r="I618" s="28"/>
      <c r="J618" s="28"/>
      <c r="K618" s="17">
        <v>0</v>
      </c>
      <c r="L618" s="17">
        <v>0</v>
      </c>
      <c r="M618" s="127"/>
      <c r="N618" s="127" t="str">
        <f>IF(Table1[[#This Row],[SAMPLE ID]]="","",Table1[[#This Row],[VOLUME]])</f>
        <v/>
      </c>
      <c r="O618" s="127" t="str">
        <f>IF(Table1[[#This Row],[SAMPLE ID]]="","",Table1[[#This Row],[CONCENTRATION]]*Table1[[#This Row],[VOLUME]])</f>
        <v/>
      </c>
      <c r="P618" s="127" t="s">
        <v>384</v>
      </c>
      <c r="Q618" s="128" t="s">
        <v>22</v>
      </c>
      <c r="R618" s="127" t="str">
        <f>IF(Table1[[#This Row],[SAMPLE ID]]="","",CONCATENATE('Sample information'!$B$16,"_",Table1[[#This Row],[PLATE]],"_org_",Table1[[#This Row],[DATE SAMPLE DELIVERY]]))</f>
        <v/>
      </c>
      <c r="S618" s="102" t="str">
        <f>IF(Table1[[#This Row],[DATE SAMPLE DELIVERY]]="","",(CONCATENATE(20,LEFT(Table1[[#This Row],[DATE SAMPLE DELIVERY]],2),"-",MID(Table1[[#This Row],[DATE SAMPLE DELIVERY]],3,2),"-",RIGHT(Table1[[#This Row],[DATE SAMPLE DELIVERY]],2))))</f>
        <v/>
      </c>
      <c r="T618" s="106" t="s">
        <v>206</v>
      </c>
      <c r="U618" s="127"/>
      <c r="V618" s="100"/>
      <c r="W618" s="127"/>
      <c r="X618" s="127"/>
      <c r="Y618" s="127"/>
      <c r="Z618" s="100"/>
      <c r="AA618" s="101"/>
      <c r="AB618" s="127"/>
      <c r="AC618" s="130"/>
      <c r="AD618" s="100"/>
      <c r="AE618" s="127"/>
      <c r="AF618" s="127"/>
      <c r="AG618" s="127"/>
      <c r="AH618" s="127"/>
      <c r="AI618" s="6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row>
    <row r="619" spans="1:60" s="106" customFormat="1" ht="15">
      <c r="A619" s="59" t="str">
        <f>IF(Table1[[#This Row],[SAMPLE ID]]="","",CONCATENATE('Sample information'!B$16," #",RIGHT(Table1[[#This Row],[PLATE]],LEN(Table1[[#This Row],[PLATE]])-2)," ",Table1[[#This Row],[DATE SAMPLE DELIVERY]]))</f>
        <v/>
      </c>
      <c r="B619" s="59" t="str">
        <f>IF(Table1[[#This Row],[SAMPLE ID]]="","",CONCATENATE('Sample information'!B$16,"-",Table1[[#This Row],[SAMPLE ID]]))</f>
        <v/>
      </c>
      <c r="C619" s="29" t="s">
        <v>72</v>
      </c>
      <c r="D619" s="106" t="s">
        <v>150</v>
      </c>
      <c r="E619" s="28"/>
      <c r="F619" s="28"/>
      <c r="G619" s="28"/>
      <c r="H619" s="19"/>
      <c r="I619" s="28"/>
      <c r="J619" s="28"/>
      <c r="K619" s="17">
        <v>0</v>
      </c>
      <c r="L619" s="17">
        <v>0</v>
      </c>
      <c r="M619" s="127"/>
      <c r="N619" s="127" t="str">
        <f>IF(Table1[[#This Row],[SAMPLE ID]]="","",Table1[[#This Row],[VOLUME]])</f>
        <v/>
      </c>
      <c r="O619" s="127" t="str">
        <f>IF(Table1[[#This Row],[SAMPLE ID]]="","",Table1[[#This Row],[CONCENTRATION]]*Table1[[#This Row],[VOLUME]])</f>
        <v/>
      </c>
      <c r="P619" s="127" t="s">
        <v>384</v>
      </c>
      <c r="Q619" s="128" t="s">
        <v>22</v>
      </c>
      <c r="R619" s="127" t="str">
        <f>IF(Table1[[#This Row],[SAMPLE ID]]="","",CONCATENATE('Sample information'!$B$16,"_",Table1[[#This Row],[PLATE]],"_org_",Table1[[#This Row],[DATE SAMPLE DELIVERY]]))</f>
        <v/>
      </c>
      <c r="S619" s="102" t="str">
        <f>IF(Table1[[#This Row],[DATE SAMPLE DELIVERY]]="","",(CONCATENATE(20,LEFT(Table1[[#This Row],[DATE SAMPLE DELIVERY]],2),"-",MID(Table1[[#This Row],[DATE SAMPLE DELIVERY]],3,2),"-",RIGHT(Table1[[#This Row],[DATE SAMPLE DELIVERY]],2))))</f>
        <v/>
      </c>
      <c r="T619" s="106" t="s">
        <v>206</v>
      </c>
      <c r="U619" s="127"/>
      <c r="V619" s="100"/>
      <c r="W619" s="127"/>
      <c r="X619" s="127"/>
      <c r="Y619" s="127"/>
      <c r="Z619" s="100"/>
      <c r="AA619" s="101"/>
      <c r="AB619" s="127"/>
      <c r="AC619" s="130"/>
      <c r="AD619" s="100"/>
      <c r="AE619" s="127"/>
      <c r="AF619" s="127"/>
      <c r="AG619" s="127"/>
      <c r="AH619" s="127"/>
      <c r="AI619" s="6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row>
    <row r="620" spans="1:60" s="106" customFormat="1" ht="15">
      <c r="A620" s="59" t="str">
        <f>IF(Table1[[#This Row],[SAMPLE ID]]="","",CONCATENATE('Sample information'!B$16," #",RIGHT(Table1[[#This Row],[PLATE]],LEN(Table1[[#This Row],[PLATE]])-2)," ",Table1[[#This Row],[DATE SAMPLE DELIVERY]]))</f>
        <v/>
      </c>
      <c r="B620" s="59" t="str">
        <f>IF(Table1[[#This Row],[SAMPLE ID]]="","",CONCATENATE('Sample information'!B$16,"-",Table1[[#This Row],[SAMPLE ID]]))</f>
        <v/>
      </c>
      <c r="C620" s="29" t="s">
        <v>73</v>
      </c>
      <c r="D620" s="106" t="s">
        <v>150</v>
      </c>
      <c r="E620" s="28"/>
      <c r="F620" s="28"/>
      <c r="G620" s="28"/>
      <c r="H620" s="19"/>
      <c r="I620" s="28"/>
      <c r="J620" s="28"/>
      <c r="K620" s="17">
        <v>0</v>
      </c>
      <c r="L620" s="17">
        <v>0</v>
      </c>
      <c r="M620" s="127"/>
      <c r="N620" s="127" t="str">
        <f>IF(Table1[[#This Row],[SAMPLE ID]]="","",Table1[[#This Row],[VOLUME]])</f>
        <v/>
      </c>
      <c r="O620" s="127" t="str">
        <f>IF(Table1[[#This Row],[SAMPLE ID]]="","",Table1[[#This Row],[CONCENTRATION]]*Table1[[#This Row],[VOLUME]])</f>
        <v/>
      </c>
      <c r="P620" s="127" t="s">
        <v>384</v>
      </c>
      <c r="Q620" s="128" t="s">
        <v>22</v>
      </c>
      <c r="R620" s="127" t="str">
        <f>IF(Table1[[#This Row],[SAMPLE ID]]="","",CONCATENATE('Sample information'!$B$16,"_",Table1[[#This Row],[PLATE]],"_org_",Table1[[#This Row],[DATE SAMPLE DELIVERY]]))</f>
        <v/>
      </c>
      <c r="S620" s="102" t="str">
        <f>IF(Table1[[#This Row],[DATE SAMPLE DELIVERY]]="","",(CONCATENATE(20,LEFT(Table1[[#This Row],[DATE SAMPLE DELIVERY]],2),"-",MID(Table1[[#This Row],[DATE SAMPLE DELIVERY]],3,2),"-",RIGHT(Table1[[#This Row],[DATE SAMPLE DELIVERY]],2))))</f>
        <v/>
      </c>
      <c r="T620" s="106" t="s">
        <v>206</v>
      </c>
      <c r="U620" s="127"/>
      <c r="V620" s="100"/>
      <c r="W620" s="127"/>
      <c r="X620" s="127"/>
      <c r="Y620" s="127"/>
      <c r="Z620" s="100"/>
      <c r="AA620" s="101"/>
      <c r="AB620" s="127"/>
      <c r="AC620" s="130"/>
      <c r="AD620" s="100"/>
      <c r="AE620" s="127"/>
      <c r="AF620" s="127"/>
      <c r="AG620" s="127"/>
      <c r="AH620" s="127"/>
      <c r="AI620" s="6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row>
    <row r="621" spans="1:60" s="106" customFormat="1" ht="15">
      <c r="A621" s="59" t="str">
        <f>IF(Table1[[#This Row],[SAMPLE ID]]="","",CONCATENATE('Sample information'!B$16," #",RIGHT(Table1[[#This Row],[PLATE]],LEN(Table1[[#This Row],[PLATE]])-2)," ",Table1[[#This Row],[DATE SAMPLE DELIVERY]]))</f>
        <v/>
      </c>
      <c r="B621" s="59" t="str">
        <f>IF(Table1[[#This Row],[SAMPLE ID]]="","",CONCATENATE('Sample information'!B$16,"-",Table1[[#This Row],[SAMPLE ID]]))</f>
        <v/>
      </c>
      <c r="C621" s="29" t="s">
        <v>74</v>
      </c>
      <c r="D621" s="106" t="s">
        <v>150</v>
      </c>
      <c r="E621" s="28"/>
      <c r="F621" s="28"/>
      <c r="G621" s="28"/>
      <c r="H621" s="19"/>
      <c r="I621" s="28"/>
      <c r="J621" s="28"/>
      <c r="K621" s="17">
        <v>0</v>
      </c>
      <c r="L621" s="17">
        <v>0</v>
      </c>
      <c r="M621" s="127"/>
      <c r="N621" s="127" t="str">
        <f>IF(Table1[[#This Row],[SAMPLE ID]]="","",Table1[[#This Row],[VOLUME]])</f>
        <v/>
      </c>
      <c r="O621" s="127" t="str">
        <f>IF(Table1[[#This Row],[SAMPLE ID]]="","",Table1[[#This Row],[CONCENTRATION]]*Table1[[#This Row],[VOLUME]])</f>
        <v/>
      </c>
      <c r="P621" s="127" t="s">
        <v>384</v>
      </c>
      <c r="Q621" s="128" t="s">
        <v>22</v>
      </c>
      <c r="R621" s="127" t="str">
        <f>IF(Table1[[#This Row],[SAMPLE ID]]="","",CONCATENATE('Sample information'!$B$16,"_",Table1[[#This Row],[PLATE]],"_org_",Table1[[#This Row],[DATE SAMPLE DELIVERY]]))</f>
        <v/>
      </c>
      <c r="S621" s="102" t="str">
        <f>IF(Table1[[#This Row],[DATE SAMPLE DELIVERY]]="","",(CONCATENATE(20,LEFT(Table1[[#This Row],[DATE SAMPLE DELIVERY]],2),"-",MID(Table1[[#This Row],[DATE SAMPLE DELIVERY]],3,2),"-",RIGHT(Table1[[#This Row],[DATE SAMPLE DELIVERY]],2))))</f>
        <v/>
      </c>
      <c r="T621" s="106" t="s">
        <v>206</v>
      </c>
      <c r="U621" s="127"/>
      <c r="V621" s="100"/>
      <c r="W621" s="127"/>
      <c r="X621" s="127"/>
      <c r="Y621" s="127"/>
      <c r="Z621" s="100"/>
      <c r="AA621" s="101"/>
      <c r="AB621" s="127"/>
      <c r="AC621" s="130"/>
      <c r="AD621" s="100"/>
      <c r="AE621" s="127"/>
      <c r="AF621" s="127"/>
      <c r="AG621" s="127"/>
      <c r="AH621" s="127"/>
      <c r="AI621" s="6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row>
    <row r="622" spans="1:60" s="106" customFormat="1" ht="15">
      <c r="A622" s="59" t="str">
        <f>IF(Table1[[#This Row],[SAMPLE ID]]="","",CONCATENATE('Sample information'!B$16," #",RIGHT(Table1[[#This Row],[PLATE]],LEN(Table1[[#This Row],[PLATE]])-2)," ",Table1[[#This Row],[DATE SAMPLE DELIVERY]]))</f>
        <v/>
      </c>
      <c r="B622" s="59" t="str">
        <f>IF(Table1[[#This Row],[SAMPLE ID]]="","",CONCATENATE('Sample information'!B$16,"-",Table1[[#This Row],[SAMPLE ID]]))</f>
        <v/>
      </c>
      <c r="C622" s="29" t="s">
        <v>75</v>
      </c>
      <c r="D622" s="106" t="s">
        <v>150</v>
      </c>
      <c r="E622" s="28"/>
      <c r="F622" s="28"/>
      <c r="G622" s="28"/>
      <c r="H622" s="19"/>
      <c r="I622" s="28"/>
      <c r="J622" s="28"/>
      <c r="K622" s="17">
        <v>0</v>
      </c>
      <c r="L622" s="17">
        <v>0</v>
      </c>
      <c r="M622" s="127"/>
      <c r="N622" s="127" t="str">
        <f>IF(Table1[[#This Row],[SAMPLE ID]]="","",Table1[[#This Row],[VOLUME]])</f>
        <v/>
      </c>
      <c r="O622" s="127" t="str">
        <f>IF(Table1[[#This Row],[SAMPLE ID]]="","",Table1[[#This Row],[CONCENTRATION]]*Table1[[#This Row],[VOLUME]])</f>
        <v/>
      </c>
      <c r="P622" s="127" t="s">
        <v>384</v>
      </c>
      <c r="Q622" s="128" t="s">
        <v>22</v>
      </c>
      <c r="R622" s="127" t="str">
        <f>IF(Table1[[#This Row],[SAMPLE ID]]="","",CONCATENATE('Sample information'!$B$16,"_",Table1[[#This Row],[PLATE]],"_org_",Table1[[#This Row],[DATE SAMPLE DELIVERY]]))</f>
        <v/>
      </c>
      <c r="S622" s="102" t="str">
        <f>IF(Table1[[#This Row],[DATE SAMPLE DELIVERY]]="","",(CONCATENATE(20,LEFT(Table1[[#This Row],[DATE SAMPLE DELIVERY]],2),"-",MID(Table1[[#This Row],[DATE SAMPLE DELIVERY]],3,2),"-",RIGHT(Table1[[#This Row],[DATE SAMPLE DELIVERY]],2))))</f>
        <v/>
      </c>
      <c r="T622" s="106" t="s">
        <v>206</v>
      </c>
      <c r="U622" s="127"/>
      <c r="V622" s="100"/>
      <c r="W622" s="127"/>
      <c r="X622" s="127"/>
      <c r="Y622" s="127"/>
      <c r="Z622" s="100"/>
      <c r="AA622" s="101"/>
      <c r="AB622" s="127"/>
      <c r="AC622" s="130"/>
      <c r="AD622" s="100"/>
      <c r="AE622" s="127"/>
      <c r="AF622" s="127"/>
      <c r="AG622" s="127"/>
      <c r="AH622" s="127"/>
      <c r="AI622" s="6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row>
    <row r="623" spans="1:60" s="106" customFormat="1" ht="15">
      <c r="A623" s="59" t="str">
        <f>IF(Table1[[#This Row],[SAMPLE ID]]="","",CONCATENATE('Sample information'!B$16," #",RIGHT(Table1[[#This Row],[PLATE]],LEN(Table1[[#This Row],[PLATE]])-2)," ",Table1[[#This Row],[DATE SAMPLE DELIVERY]]))</f>
        <v/>
      </c>
      <c r="B623" s="59" t="str">
        <f>IF(Table1[[#This Row],[SAMPLE ID]]="","",CONCATENATE('Sample information'!B$16,"-",Table1[[#This Row],[SAMPLE ID]]))</f>
        <v/>
      </c>
      <c r="C623" s="29" t="s">
        <v>76</v>
      </c>
      <c r="D623" s="106" t="s">
        <v>150</v>
      </c>
      <c r="E623" s="28"/>
      <c r="F623" s="28"/>
      <c r="G623" s="28"/>
      <c r="H623" s="19"/>
      <c r="I623" s="28"/>
      <c r="J623" s="28"/>
      <c r="K623" s="17">
        <v>0</v>
      </c>
      <c r="L623" s="17">
        <v>0</v>
      </c>
      <c r="M623" s="127"/>
      <c r="N623" s="127" t="str">
        <f>IF(Table1[[#This Row],[SAMPLE ID]]="","",Table1[[#This Row],[VOLUME]])</f>
        <v/>
      </c>
      <c r="O623" s="127" t="str">
        <f>IF(Table1[[#This Row],[SAMPLE ID]]="","",Table1[[#This Row],[CONCENTRATION]]*Table1[[#This Row],[VOLUME]])</f>
        <v/>
      </c>
      <c r="P623" s="127" t="s">
        <v>384</v>
      </c>
      <c r="Q623" s="128" t="s">
        <v>22</v>
      </c>
      <c r="R623" s="127" t="str">
        <f>IF(Table1[[#This Row],[SAMPLE ID]]="","",CONCATENATE('Sample information'!$B$16,"_",Table1[[#This Row],[PLATE]],"_org_",Table1[[#This Row],[DATE SAMPLE DELIVERY]]))</f>
        <v/>
      </c>
      <c r="S623" s="102" t="str">
        <f>IF(Table1[[#This Row],[DATE SAMPLE DELIVERY]]="","",(CONCATENATE(20,LEFT(Table1[[#This Row],[DATE SAMPLE DELIVERY]],2),"-",MID(Table1[[#This Row],[DATE SAMPLE DELIVERY]],3,2),"-",RIGHT(Table1[[#This Row],[DATE SAMPLE DELIVERY]],2))))</f>
        <v/>
      </c>
      <c r="T623" s="106" t="s">
        <v>206</v>
      </c>
      <c r="U623" s="127"/>
      <c r="V623" s="100"/>
      <c r="W623" s="127"/>
      <c r="X623" s="127"/>
      <c r="Y623" s="127"/>
      <c r="Z623" s="100"/>
      <c r="AA623" s="101"/>
      <c r="AB623" s="127"/>
      <c r="AC623" s="130"/>
      <c r="AD623" s="100"/>
      <c r="AE623" s="127"/>
      <c r="AF623" s="127"/>
      <c r="AG623" s="127"/>
      <c r="AH623" s="127"/>
      <c r="AI623" s="6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row>
    <row r="624" spans="1:60" s="106" customFormat="1" ht="15">
      <c r="A624" s="59" t="str">
        <f>IF(Table1[[#This Row],[SAMPLE ID]]="","",CONCATENATE('Sample information'!B$16," #",RIGHT(Table1[[#This Row],[PLATE]],LEN(Table1[[#This Row],[PLATE]])-2)," ",Table1[[#This Row],[DATE SAMPLE DELIVERY]]))</f>
        <v/>
      </c>
      <c r="B624" s="59" t="str">
        <f>IF(Table1[[#This Row],[SAMPLE ID]]="","",CONCATENATE('Sample information'!B$16,"-",Table1[[#This Row],[SAMPLE ID]]))</f>
        <v/>
      </c>
      <c r="C624" s="29" t="s">
        <v>77</v>
      </c>
      <c r="D624" s="106" t="s">
        <v>150</v>
      </c>
      <c r="E624" s="28"/>
      <c r="F624" s="28"/>
      <c r="G624" s="28"/>
      <c r="H624" s="19"/>
      <c r="I624" s="28"/>
      <c r="J624" s="28"/>
      <c r="K624" s="17">
        <v>0</v>
      </c>
      <c r="L624" s="17">
        <v>0</v>
      </c>
      <c r="M624" s="127"/>
      <c r="N624" s="127" t="str">
        <f>IF(Table1[[#This Row],[SAMPLE ID]]="","",Table1[[#This Row],[VOLUME]])</f>
        <v/>
      </c>
      <c r="O624" s="127" t="str">
        <f>IF(Table1[[#This Row],[SAMPLE ID]]="","",Table1[[#This Row],[CONCENTRATION]]*Table1[[#This Row],[VOLUME]])</f>
        <v/>
      </c>
      <c r="P624" s="127" t="s">
        <v>384</v>
      </c>
      <c r="Q624" s="128" t="s">
        <v>22</v>
      </c>
      <c r="R624" s="127" t="str">
        <f>IF(Table1[[#This Row],[SAMPLE ID]]="","",CONCATENATE('Sample information'!$B$16,"_",Table1[[#This Row],[PLATE]],"_org_",Table1[[#This Row],[DATE SAMPLE DELIVERY]]))</f>
        <v/>
      </c>
      <c r="S624" s="102" t="str">
        <f>IF(Table1[[#This Row],[DATE SAMPLE DELIVERY]]="","",(CONCATENATE(20,LEFT(Table1[[#This Row],[DATE SAMPLE DELIVERY]],2),"-",MID(Table1[[#This Row],[DATE SAMPLE DELIVERY]],3,2),"-",RIGHT(Table1[[#This Row],[DATE SAMPLE DELIVERY]],2))))</f>
        <v/>
      </c>
      <c r="T624" s="106" t="s">
        <v>206</v>
      </c>
      <c r="U624" s="127"/>
      <c r="V624" s="100"/>
      <c r="W624" s="127"/>
      <c r="X624" s="127"/>
      <c r="Y624" s="127"/>
      <c r="Z624" s="100"/>
      <c r="AA624" s="101"/>
      <c r="AB624" s="127"/>
      <c r="AC624" s="130"/>
      <c r="AD624" s="100"/>
      <c r="AE624" s="127"/>
      <c r="AF624" s="127"/>
      <c r="AG624" s="127"/>
      <c r="AH624" s="127"/>
      <c r="AI624" s="6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row>
    <row r="625" spans="1:60" s="106" customFormat="1" ht="15">
      <c r="A625" s="59" t="str">
        <f>IF(Table1[[#This Row],[SAMPLE ID]]="","",CONCATENATE('Sample information'!B$16," #",RIGHT(Table1[[#This Row],[PLATE]],LEN(Table1[[#This Row],[PLATE]])-2)," ",Table1[[#This Row],[DATE SAMPLE DELIVERY]]))</f>
        <v/>
      </c>
      <c r="B625" s="59" t="str">
        <f>IF(Table1[[#This Row],[SAMPLE ID]]="","",CONCATENATE('Sample information'!B$16,"-",Table1[[#This Row],[SAMPLE ID]]))</f>
        <v/>
      </c>
      <c r="C625" s="29" t="s">
        <v>78</v>
      </c>
      <c r="D625" s="106" t="s">
        <v>150</v>
      </c>
      <c r="E625" s="28"/>
      <c r="F625" s="28"/>
      <c r="G625" s="28"/>
      <c r="H625" s="19"/>
      <c r="I625" s="28"/>
      <c r="J625" s="28"/>
      <c r="K625" s="17">
        <v>0</v>
      </c>
      <c r="L625" s="17">
        <v>0</v>
      </c>
      <c r="M625" s="127"/>
      <c r="N625" s="127" t="str">
        <f>IF(Table1[[#This Row],[SAMPLE ID]]="","",Table1[[#This Row],[VOLUME]])</f>
        <v/>
      </c>
      <c r="O625" s="127" t="str">
        <f>IF(Table1[[#This Row],[SAMPLE ID]]="","",Table1[[#This Row],[CONCENTRATION]]*Table1[[#This Row],[VOLUME]])</f>
        <v/>
      </c>
      <c r="P625" s="127" t="s">
        <v>384</v>
      </c>
      <c r="Q625" s="128" t="s">
        <v>22</v>
      </c>
      <c r="R625" s="127" t="str">
        <f>IF(Table1[[#This Row],[SAMPLE ID]]="","",CONCATENATE('Sample information'!$B$16,"_",Table1[[#This Row],[PLATE]],"_org_",Table1[[#This Row],[DATE SAMPLE DELIVERY]]))</f>
        <v/>
      </c>
      <c r="S625" s="102" t="str">
        <f>IF(Table1[[#This Row],[DATE SAMPLE DELIVERY]]="","",(CONCATENATE(20,LEFT(Table1[[#This Row],[DATE SAMPLE DELIVERY]],2),"-",MID(Table1[[#This Row],[DATE SAMPLE DELIVERY]],3,2),"-",RIGHT(Table1[[#This Row],[DATE SAMPLE DELIVERY]],2))))</f>
        <v/>
      </c>
      <c r="T625" s="106" t="s">
        <v>206</v>
      </c>
      <c r="U625" s="127"/>
      <c r="V625" s="100"/>
      <c r="W625" s="127"/>
      <c r="X625" s="127"/>
      <c r="Y625" s="127"/>
      <c r="Z625" s="100"/>
      <c r="AA625" s="101"/>
      <c r="AB625" s="127"/>
      <c r="AC625" s="130"/>
      <c r="AD625" s="100"/>
      <c r="AE625" s="127"/>
      <c r="AF625" s="127"/>
      <c r="AG625" s="127"/>
      <c r="AH625" s="127"/>
      <c r="AI625" s="6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row>
    <row r="626" spans="1:60" s="106" customFormat="1" ht="15">
      <c r="A626" s="59" t="str">
        <f>IF(Table1[[#This Row],[SAMPLE ID]]="","",CONCATENATE('Sample information'!B$16," #",RIGHT(Table1[[#This Row],[PLATE]],LEN(Table1[[#This Row],[PLATE]])-2)," ",Table1[[#This Row],[DATE SAMPLE DELIVERY]]))</f>
        <v/>
      </c>
      <c r="B626" s="59" t="str">
        <f>IF(Table1[[#This Row],[SAMPLE ID]]="","",CONCATENATE('Sample information'!B$16,"-",Table1[[#This Row],[SAMPLE ID]]))</f>
        <v/>
      </c>
      <c r="C626" s="29" t="s">
        <v>79</v>
      </c>
      <c r="D626" s="106" t="s">
        <v>150</v>
      </c>
      <c r="E626" s="28"/>
      <c r="F626" s="28"/>
      <c r="G626" s="28"/>
      <c r="H626" s="19"/>
      <c r="I626" s="28"/>
      <c r="J626" s="28"/>
      <c r="K626" s="17">
        <v>0</v>
      </c>
      <c r="L626" s="17">
        <v>0</v>
      </c>
      <c r="M626" s="127"/>
      <c r="N626" s="127" t="str">
        <f>IF(Table1[[#This Row],[SAMPLE ID]]="","",Table1[[#This Row],[VOLUME]])</f>
        <v/>
      </c>
      <c r="O626" s="127" t="str">
        <f>IF(Table1[[#This Row],[SAMPLE ID]]="","",Table1[[#This Row],[CONCENTRATION]]*Table1[[#This Row],[VOLUME]])</f>
        <v/>
      </c>
      <c r="P626" s="127" t="s">
        <v>384</v>
      </c>
      <c r="Q626" s="128" t="s">
        <v>22</v>
      </c>
      <c r="R626" s="127" t="str">
        <f>IF(Table1[[#This Row],[SAMPLE ID]]="","",CONCATENATE('Sample information'!$B$16,"_",Table1[[#This Row],[PLATE]],"_org_",Table1[[#This Row],[DATE SAMPLE DELIVERY]]))</f>
        <v/>
      </c>
      <c r="S626" s="102" t="str">
        <f>IF(Table1[[#This Row],[DATE SAMPLE DELIVERY]]="","",(CONCATENATE(20,LEFT(Table1[[#This Row],[DATE SAMPLE DELIVERY]],2),"-",MID(Table1[[#This Row],[DATE SAMPLE DELIVERY]],3,2),"-",RIGHT(Table1[[#This Row],[DATE SAMPLE DELIVERY]],2))))</f>
        <v/>
      </c>
      <c r="T626" s="106" t="s">
        <v>206</v>
      </c>
      <c r="U626" s="127"/>
      <c r="V626" s="100"/>
      <c r="W626" s="127"/>
      <c r="X626" s="127"/>
      <c r="Y626" s="127"/>
      <c r="Z626" s="100"/>
      <c r="AA626" s="101"/>
      <c r="AB626" s="127"/>
      <c r="AC626" s="130"/>
      <c r="AD626" s="100"/>
      <c r="AE626" s="127"/>
      <c r="AF626" s="127"/>
      <c r="AG626" s="127"/>
      <c r="AH626" s="127"/>
      <c r="AI626" s="6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row>
    <row r="627" spans="1:60" s="106" customFormat="1" ht="15">
      <c r="A627" s="59" t="str">
        <f>IF(Table1[[#This Row],[SAMPLE ID]]="","",CONCATENATE('Sample information'!B$16," #",RIGHT(Table1[[#This Row],[PLATE]],LEN(Table1[[#This Row],[PLATE]])-2)," ",Table1[[#This Row],[DATE SAMPLE DELIVERY]]))</f>
        <v/>
      </c>
      <c r="B627" s="59" t="str">
        <f>IF(Table1[[#This Row],[SAMPLE ID]]="","",CONCATENATE('Sample information'!B$16,"-",Table1[[#This Row],[SAMPLE ID]]))</f>
        <v/>
      </c>
      <c r="C627" s="29" t="s">
        <v>80</v>
      </c>
      <c r="D627" s="106" t="s">
        <v>150</v>
      </c>
      <c r="E627" s="28"/>
      <c r="F627" s="28"/>
      <c r="G627" s="28"/>
      <c r="H627" s="19"/>
      <c r="I627" s="28"/>
      <c r="J627" s="28"/>
      <c r="K627" s="17">
        <v>0</v>
      </c>
      <c r="L627" s="17">
        <v>0</v>
      </c>
      <c r="M627" s="127"/>
      <c r="N627" s="127" t="str">
        <f>IF(Table1[[#This Row],[SAMPLE ID]]="","",Table1[[#This Row],[VOLUME]])</f>
        <v/>
      </c>
      <c r="O627" s="127" t="str">
        <f>IF(Table1[[#This Row],[SAMPLE ID]]="","",Table1[[#This Row],[CONCENTRATION]]*Table1[[#This Row],[VOLUME]])</f>
        <v/>
      </c>
      <c r="P627" s="127" t="s">
        <v>384</v>
      </c>
      <c r="Q627" s="128" t="s">
        <v>22</v>
      </c>
      <c r="R627" s="127" t="str">
        <f>IF(Table1[[#This Row],[SAMPLE ID]]="","",CONCATENATE('Sample information'!$B$16,"_",Table1[[#This Row],[PLATE]],"_org_",Table1[[#This Row],[DATE SAMPLE DELIVERY]]))</f>
        <v/>
      </c>
      <c r="S627" s="102" t="str">
        <f>IF(Table1[[#This Row],[DATE SAMPLE DELIVERY]]="","",(CONCATENATE(20,LEFT(Table1[[#This Row],[DATE SAMPLE DELIVERY]],2),"-",MID(Table1[[#This Row],[DATE SAMPLE DELIVERY]],3,2),"-",RIGHT(Table1[[#This Row],[DATE SAMPLE DELIVERY]],2))))</f>
        <v/>
      </c>
      <c r="T627" s="106" t="s">
        <v>206</v>
      </c>
      <c r="U627" s="127"/>
      <c r="V627" s="100"/>
      <c r="W627" s="127"/>
      <c r="X627" s="127"/>
      <c r="Y627" s="127"/>
      <c r="Z627" s="100"/>
      <c r="AA627" s="101"/>
      <c r="AB627" s="127"/>
      <c r="AC627" s="130"/>
      <c r="AD627" s="100"/>
      <c r="AE627" s="127"/>
      <c r="AF627" s="127"/>
      <c r="AG627" s="127"/>
      <c r="AH627" s="127"/>
      <c r="AI627" s="6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row>
    <row r="628" spans="1:60" s="106" customFormat="1" ht="15">
      <c r="A628" s="59" t="str">
        <f>IF(Table1[[#This Row],[SAMPLE ID]]="","",CONCATENATE('Sample information'!B$16," #",RIGHT(Table1[[#This Row],[PLATE]],LEN(Table1[[#This Row],[PLATE]])-2)," ",Table1[[#This Row],[DATE SAMPLE DELIVERY]]))</f>
        <v/>
      </c>
      <c r="B628" s="59" t="str">
        <f>IF(Table1[[#This Row],[SAMPLE ID]]="","",CONCATENATE('Sample information'!B$16,"-",Table1[[#This Row],[SAMPLE ID]]))</f>
        <v/>
      </c>
      <c r="C628" s="29" t="s">
        <v>81</v>
      </c>
      <c r="D628" s="106" t="s">
        <v>150</v>
      </c>
      <c r="E628" s="28"/>
      <c r="F628" s="28"/>
      <c r="G628" s="28"/>
      <c r="H628" s="19"/>
      <c r="I628" s="28"/>
      <c r="J628" s="28"/>
      <c r="K628" s="17">
        <v>0</v>
      </c>
      <c r="L628" s="17">
        <v>0</v>
      </c>
      <c r="M628" s="127"/>
      <c r="N628" s="127" t="str">
        <f>IF(Table1[[#This Row],[SAMPLE ID]]="","",Table1[[#This Row],[VOLUME]])</f>
        <v/>
      </c>
      <c r="O628" s="127" t="str">
        <f>IF(Table1[[#This Row],[SAMPLE ID]]="","",Table1[[#This Row],[CONCENTRATION]]*Table1[[#This Row],[VOLUME]])</f>
        <v/>
      </c>
      <c r="P628" s="127" t="s">
        <v>384</v>
      </c>
      <c r="Q628" s="128" t="s">
        <v>22</v>
      </c>
      <c r="R628" s="127" t="str">
        <f>IF(Table1[[#This Row],[SAMPLE ID]]="","",CONCATENATE('Sample information'!$B$16,"_",Table1[[#This Row],[PLATE]],"_org_",Table1[[#This Row],[DATE SAMPLE DELIVERY]]))</f>
        <v/>
      </c>
      <c r="S628" s="102" t="str">
        <f>IF(Table1[[#This Row],[DATE SAMPLE DELIVERY]]="","",(CONCATENATE(20,LEFT(Table1[[#This Row],[DATE SAMPLE DELIVERY]],2),"-",MID(Table1[[#This Row],[DATE SAMPLE DELIVERY]],3,2),"-",RIGHT(Table1[[#This Row],[DATE SAMPLE DELIVERY]],2))))</f>
        <v/>
      </c>
      <c r="T628" s="106" t="s">
        <v>206</v>
      </c>
      <c r="U628" s="127"/>
      <c r="V628" s="100"/>
      <c r="W628" s="127"/>
      <c r="X628" s="127"/>
      <c r="Y628" s="127"/>
      <c r="Z628" s="100"/>
      <c r="AA628" s="101"/>
      <c r="AB628" s="127"/>
      <c r="AC628" s="130"/>
      <c r="AD628" s="100"/>
      <c r="AE628" s="127"/>
      <c r="AF628" s="127"/>
      <c r="AG628" s="127"/>
      <c r="AH628" s="127"/>
      <c r="AI628" s="6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row>
    <row r="629" spans="1:60" s="106" customFormat="1" ht="15">
      <c r="A629" s="59" t="str">
        <f>IF(Table1[[#This Row],[SAMPLE ID]]="","",CONCATENATE('Sample information'!B$16," #",RIGHT(Table1[[#This Row],[PLATE]],LEN(Table1[[#This Row],[PLATE]])-2)," ",Table1[[#This Row],[DATE SAMPLE DELIVERY]]))</f>
        <v/>
      </c>
      <c r="B629" s="59" t="str">
        <f>IF(Table1[[#This Row],[SAMPLE ID]]="","",CONCATENATE('Sample information'!B$16,"-",Table1[[#This Row],[SAMPLE ID]]))</f>
        <v/>
      </c>
      <c r="C629" s="29" t="s">
        <v>82</v>
      </c>
      <c r="D629" s="106" t="s">
        <v>150</v>
      </c>
      <c r="E629" s="28"/>
      <c r="F629" s="28"/>
      <c r="G629" s="28"/>
      <c r="H629" s="19"/>
      <c r="I629" s="28"/>
      <c r="J629" s="28"/>
      <c r="K629" s="17">
        <v>0</v>
      </c>
      <c r="L629" s="17">
        <v>0</v>
      </c>
      <c r="M629" s="127"/>
      <c r="N629" s="127" t="str">
        <f>IF(Table1[[#This Row],[SAMPLE ID]]="","",Table1[[#This Row],[VOLUME]])</f>
        <v/>
      </c>
      <c r="O629" s="127" t="str">
        <f>IF(Table1[[#This Row],[SAMPLE ID]]="","",Table1[[#This Row],[CONCENTRATION]]*Table1[[#This Row],[VOLUME]])</f>
        <v/>
      </c>
      <c r="P629" s="127" t="s">
        <v>384</v>
      </c>
      <c r="Q629" s="128" t="s">
        <v>22</v>
      </c>
      <c r="R629" s="127" t="str">
        <f>IF(Table1[[#This Row],[SAMPLE ID]]="","",CONCATENATE('Sample information'!$B$16,"_",Table1[[#This Row],[PLATE]],"_org_",Table1[[#This Row],[DATE SAMPLE DELIVERY]]))</f>
        <v/>
      </c>
      <c r="S629" s="102" t="str">
        <f>IF(Table1[[#This Row],[DATE SAMPLE DELIVERY]]="","",(CONCATENATE(20,LEFT(Table1[[#This Row],[DATE SAMPLE DELIVERY]],2),"-",MID(Table1[[#This Row],[DATE SAMPLE DELIVERY]],3,2),"-",RIGHT(Table1[[#This Row],[DATE SAMPLE DELIVERY]],2))))</f>
        <v/>
      </c>
      <c r="T629" s="106" t="s">
        <v>206</v>
      </c>
      <c r="U629" s="127"/>
      <c r="V629" s="100"/>
      <c r="W629" s="127"/>
      <c r="X629" s="127"/>
      <c r="Y629" s="127"/>
      <c r="Z629" s="100"/>
      <c r="AA629" s="101"/>
      <c r="AB629" s="127"/>
      <c r="AC629" s="130"/>
      <c r="AD629" s="100"/>
      <c r="AE629" s="127"/>
      <c r="AF629" s="127"/>
      <c r="AG629" s="127"/>
      <c r="AH629" s="127"/>
      <c r="AI629" s="6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row>
    <row r="630" spans="1:60" s="106" customFormat="1" ht="15">
      <c r="A630" s="59" t="str">
        <f>IF(Table1[[#This Row],[SAMPLE ID]]="","",CONCATENATE('Sample information'!B$16," #",RIGHT(Table1[[#This Row],[PLATE]],LEN(Table1[[#This Row],[PLATE]])-2)," ",Table1[[#This Row],[DATE SAMPLE DELIVERY]]))</f>
        <v/>
      </c>
      <c r="B630" s="59" t="str">
        <f>IF(Table1[[#This Row],[SAMPLE ID]]="","",CONCATENATE('Sample information'!B$16,"-",Table1[[#This Row],[SAMPLE ID]]))</f>
        <v/>
      </c>
      <c r="C630" s="29" t="s">
        <v>83</v>
      </c>
      <c r="D630" s="106" t="s">
        <v>150</v>
      </c>
      <c r="E630" s="28"/>
      <c r="F630" s="28"/>
      <c r="G630" s="28"/>
      <c r="H630" s="19"/>
      <c r="I630" s="28"/>
      <c r="J630" s="28"/>
      <c r="K630" s="17">
        <v>0</v>
      </c>
      <c r="L630" s="17">
        <v>0</v>
      </c>
      <c r="M630" s="127"/>
      <c r="N630" s="127" t="str">
        <f>IF(Table1[[#This Row],[SAMPLE ID]]="","",Table1[[#This Row],[VOLUME]])</f>
        <v/>
      </c>
      <c r="O630" s="127" t="str">
        <f>IF(Table1[[#This Row],[SAMPLE ID]]="","",Table1[[#This Row],[CONCENTRATION]]*Table1[[#This Row],[VOLUME]])</f>
        <v/>
      </c>
      <c r="P630" s="127" t="s">
        <v>384</v>
      </c>
      <c r="Q630" s="128" t="s">
        <v>22</v>
      </c>
      <c r="R630" s="127" t="str">
        <f>IF(Table1[[#This Row],[SAMPLE ID]]="","",CONCATENATE('Sample information'!$B$16,"_",Table1[[#This Row],[PLATE]],"_org_",Table1[[#This Row],[DATE SAMPLE DELIVERY]]))</f>
        <v/>
      </c>
      <c r="S630" s="102" t="str">
        <f>IF(Table1[[#This Row],[DATE SAMPLE DELIVERY]]="","",(CONCATENATE(20,LEFT(Table1[[#This Row],[DATE SAMPLE DELIVERY]],2),"-",MID(Table1[[#This Row],[DATE SAMPLE DELIVERY]],3,2),"-",RIGHT(Table1[[#This Row],[DATE SAMPLE DELIVERY]],2))))</f>
        <v/>
      </c>
      <c r="T630" s="106" t="s">
        <v>206</v>
      </c>
      <c r="U630" s="127"/>
      <c r="V630" s="100"/>
      <c r="W630" s="127"/>
      <c r="X630" s="127"/>
      <c r="Y630" s="127"/>
      <c r="Z630" s="100"/>
      <c r="AA630" s="101"/>
      <c r="AB630" s="127"/>
      <c r="AC630" s="130"/>
      <c r="AD630" s="100"/>
      <c r="AE630" s="127"/>
      <c r="AF630" s="127"/>
      <c r="AG630" s="127"/>
      <c r="AH630" s="127"/>
      <c r="AI630" s="6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row>
    <row r="631" spans="1:60" s="106" customFormat="1" ht="15">
      <c r="A631" s="59" t="str">
        <f>IF(Table1[[#This Row],[SAMPLE ID]]="","",CONCATENATE('Sample information'!B$16," #",RIGHT(Table1[[#This Row],[PLATE]],LEN(Table1[[#This Row],[PLATE]])-2)," ",Table1[[#This Row],[DATE SAMPLE DELIVERY]]))</f>
        <v/>
      </c>
      <c r="B631" s="59" t="str">
        <f>IF(Table1[[#This Row],[SAMPLE ID]]="","",CONCATENATE('Sample information'!B$16,"-",Table1[[#This Row],[SAMPLE ID]]))</f>
        <v/>
      </c>
      <c r="C631" s="29" t="s">
        <v>84</v>
      </c>
      <c r="D631" s="106" t="s">
        <v>150</v>
      </c>
      <c r="E631" s="28"/>
      <c r="F631" s="28"/>
      <c r="G631" s="28"/>
      <c r="H631" s="19"/>
      <c r="I631" s="28"/>
      <c r="J631" s="28"/>
      <c r="K631" s="17">
        <v>0</v>
      </c>
      <c r="L631" s="17">
        <v>0</v>
      </c>
      <c r="M631" s="127"/>
      <c r="N631" s="127" t="str">
        <f>IF(Table1[[#This Row],[SAMPLE ID]]="","",Table1[[#This Row],[VOLUME]])</f>
        <v/>
      </c>
      <c r="O631" s="127" t="str">
        <f>IF(Table1[[#This Row],[SAMPLE ID]]="","",Table1[[#This Row],[CONCENTRATION]]*Table1[[#This Row],[VOLUME]])</f>
        <v/>
      </c>
      <c r="P631" s="127" t="s">
        <v>384</v>
      </c>
      <c r="Q631" s="128" t="s">
        <v>22</v>
      </c>
      <c r="R631" s="127" t="str">
        <f>IF(Table1[[#This Row],[SAMPLE ID]]="","",CONCATENATE('Sample information'!$B$16,"_",Table1[[#This Row],[PLATE]],"_org_",Table1[[#This Row],[DATE SAMPLE DELIVERY]]))</f>
        <v/>
      </c>
      <c r="S631" s="102" t="str">
        <f>IF(Table1[[#This Row],[DATE SAMPLE DELIVERY]]="","",(CONCATENATE(20,LEFT(Table1[[#This Row],[DATE SAMPLE DELIVERY]],2),"-",MID(Table1[[#This Row],[DATE SAMPLE DELIVERY]],3,2),"-",RIGHT(Table1[[#This Row],[DATE SAMPLE DELIVERY]],2))))</f>
        <v/>
      </c>
      <c r="T631" s="106" t="s">
        <v>206</v>
      </c>
      <c r="U631" s="127"/>
      <c r="V631" s="100"/>
      <c r="W631" s="127"/>
      <c r="X631" s="127"/>
      <c r="Y631" s="127"/>
      <c r="Z631" s="100"/>
      <c r="AA631" s="101"/>
      <c r="AB631" s="127"/>
      <c r="AC631" s="130"/>
      <c r="AD631" s="100"/>
      <c r="AE631" s="127"/>
      <c r="AF631" s="127"/>
      <c r="AG631" s="127"/>
      <c r="AH631" s="127"/>
      <c r="AI631" s="6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row>
    <row r="632" spans="1:60" s="106" customFormat="1" ht="15">
      <c r="A632" s="59" t="str">
        <f>IF(Table1[[#This Row],[SAMPLE ID]]="","",CONCATENATE('Sample information'!B$16," #",RIGHT(Table1[[#This Row],[PLATE]],LEN(Table1[[#This Row],[PLATE]])-2)," ",Table1[[#This Row],[DATE SAMPLE DELIVERY]]))</f>
        <v/>
      </c>
      <c r="B632" s="59" t="str">
        <f>IF(Table1[[#This Row],[SAMPLE ID]]="","",CONCATENATE('Sample information'!B$16,"-",Table1[[#This Row],[SAMPLE ID]]))</f>
        <v/>
      </c>
      <c r="C632" s="29" t="s">
        <v>85</v>
      </c>
      <c r="D632" s="106" t="s">
        <v>150</v>
      </c>
      <c r="E632" s="28"/>
      <c r="F632" s="28"/>
      <c r="G632" s="28"/>
      <c r="H632" s="19"/>
      <c r="I632" s="28"/>
      <c r="J632" s="28"/>
      <c r="K632" s="17">
        <v>0</v>
      </c>
      <c r="L632" s="17">
        <v>0</v>
      </c>
      <c r="M632" s="127"/>
      <c r="N632" s="127" t="str">
        <f>IF(Table1[[#This Row],[SAMPLE ID]]="","",Table1[[#This Row],[VOLUME]])</f>
        <v/>
      </c>
      <c r="O632" s="127" t="str">
        <f>IF(Table1[[#This Row],[SAMPLE ID]]="","",Table1[[#This Row],[CONCENTRATION]]*Table1[[#This Row],[VOLUME]])</f>
        <v/>
      </c>
      <c r="P632" s="127" t="s">
        <v>384</v>
      </c>
      <c r="Q632" s="128" t="s">
        <v>22</v>
      </c>
      <c r="R632" s="127" t="str">
        <f>IF(Table1[[#This Row],[SAMPLE ID]]="","",CONCATENATE('Sample information'!$B$16,"_",Table1[[#This Row],[PLATE]],"_org_",Table1[[#This Row],[DATE SAMPLE DELIVERY]]))</f>
        <v/>
      </c>
      <c r="S632" s="102" t="str">
        <f>IF(Table1[[#This Row],[DATE SAMPLE DELIVERY]]="","",(CONCATENATE(20,LEFT(Table1[[#This Row],[DATE SAMPLE DELIVERY]],2),"-",MID(Table1[[#This Row],[DATE SAMPLE DELIVERY]],3,2),"-",RIGHT(Table1[[#This Row],[DATE SAMPLE DELIVERY]],2))))</f>
        <v/>
      </c>
      <c r="T632" s="106" t="s">
        <v>206</v>
      </c>
      <c r="U632" s="127"/>
      <c r="V632" s="100"/>
      <c r="W632" s="127"/>
      <c r="X632" s="127"/>
      <c r="Y632" s="127"/>
      <c r="Z632" s="100"/>
      <c r="AA632" s="101"/>
      <c r="AB632" s="127"/>
      <c r="AC632" s="130"/>
      <c r="AD632" s="100"/>
      <c r="AE632" s="127"/>
      <c r="AF632" s="127"/>
      <c r="AG632" s="127"/>
      <c r="AH632" s="127"/>
      <c r="AI632" s="6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row>
    <row r="633" spans="1:60" s="106" customFormat="1" ht="15">
      <c r="A633" s="59" t="str">
        <f>IF(Table1[[#This Row],[SAMPLE ID]]="","",CONCATENATE('Sample information'!B$16," #",RIGHT(Table1[[#This Row],[PLATE]],LEN(Table1[[#This Row],[PLATE]])-2)," ",Table1[[#This Row],[DATE SAMPLE DELIVERY]]))</f>
        <v/>
      </c>
      <c r="B633" s="59" t="str">
        <f>IF(Table1[[#This Row],[SAMPLE ID]]="","",CONCATENATE('Sample information'!B$16,"-",Table1[[#This Row],[SAMPLE ID]]))</f>
        <v/>
      </c>
      <c r="C633" s="29" t="s">
        <v>86</v>
      </c>
      <c r="D633" s="106" t="s">
        <v>150</v>
      </c>
      <c r="E633" s="28"/>
      <c r="F633" s="28"/>
      <c r="G633" s="28"/>
      <c r="H633" s="19"/>
      <c r="I633" s="28"/>
      <c r="J633" s="28"/>
      <c r="K633" s="17">
        <v>0</v>
      </c>
      <c r="L633" s="17">
        <v>0</v>
      </c>
      <c r="M633" s="127"/>
      <c r="N633" s="127" t="str">
        <f>IF(Table1[[#This Row],[SAMPLE ID]]="","",Table1[[#This Row],[VOLUME]])</f>
        <v/>
      </c>
      <c r="O633" s="127" t="str">
        <f>IF(Table1[[#This Row],[SAMPLE ID]]="","",Table1[[#This Row],[CONCENTRATION]]*Table1[[#This Row],[VOLUME]])</f>
        <v/>
      </c>
      <c r="P633" s="127" t="s">
        <v>384</v>
      </c>
      <c r="Q633" s="128" t="s">
        <v>22</v>
      </c>
      <c r="R633" s="127" t="str">
        <f>IF(Table1[[#This Row],[SAMPLE ID]]="","",CONCATENATE('Sample information'!$B$16,"_",Table1[[#This Row],[PLATE]],"_org_",Table1[[#This Row],[DATE SAMPLE DELIVERY]]))</f>
        <v/>
      </c>
      <c r="S633" s="102" t="str">
        <f>IF(Table1[[#This Row],[DATE SAMPLE DELIVERY]]="","",(CONCATENATE(20,LEFT(Table1[[#This Row],[DATE SAMPLE DELIVERY]],2),"-",MID(Table1[[#This Row],[DATE SAMPLE DELIVERY]],3,2),"-",RIGHT(Table1[[#This Row],[DATE SAMPLE DELIVERY]],2))))</f>
        <v/>
      </c>
      <c r="T633" s="106" t="s">
        <v>206</v>
      </c>
      <c r="U633" s="127"/>
      <c r="V633" s="100"/>
      <c r="W633" s="127"/>
      <c r="X633" s="127"/>
      <c r="Y633" s="127"/>
      <c r="Z633" s="100"/>
      <c r="AA633" s="101"/>
      <c r="AB633" s="127"/>
      <c r="AC633" s="130"/>
      <c r="AD633" s="100"/>
      <c r="AE633" s="127"/>
      <c r="AF633" s="127"/>
      <c r="AG633" s="127"/>
      <c r="AH633" s="127"/>
      <c r="AI633" s="6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row>
    <row r="634" spans="1:60" s="106" customFormat="1" ht="15">
      <c r="A634" s="59" t="str">
        <f>IF(Table1[[#This Row],[SAMPLE ID]]="","",CONCATENATE('Sample information'!B$16," #",RIGHT(Table1[[#This Row],[PLATE]],LEN(Table1[[#This Row],[PLATE]])-2)," ",Table1[[#This Row],[DATE SAMPLE DELIVERY]]))</f>
        <v/>
      </c>
      <c r="B634" s="59" t="str">
        <f>IF(Table1[[#This Row],[SAMPLE ID]]="","",CONCATENATE('Sample information'!B$16,"-",Table1[[#This Row],[SAMPLE ID]]))</f>
        <v/>
      </c>
      <c r="C634" s="29" t="s">
        <v>87</v>
      </c>
      <c r="D634" s="106" t="s">
        <v>150</v>
      </c>
      <c r="E634" s="28"/>
      <c r="F634" s="28"/>
      <c r="G634" s="28"/>
      <c r="H634" s="19"/>
      <c r="I634" s="28"/>
      <c r="J634" s="28"/>
      <c r="K634" s="17">
        <v>0</v>
      </c>
      <c r="L634" s="17">
        <v>0</v>
      </c>
      <c r="M634" s="127"/>
      <c r="N634" s="127" t="str">
        <f>IF(Table1[[#This Row],[SAMPLE ID]]="","",Table1[[#This Row],[VOLUME]])</f>
        <v/>
      </c>
      <c r="O634" s="127" t="str">
        <f>IF(Table1[[#This Row],[SAMPLE ID]]="","",Table1[[#This Row],[CONCENTRATION]]*Table1[[#This Row],[VOLUME]])</f>
        <v/>
      </c>
      <c r="P634" s="127" t="s">
        <v>384</v>
      </c>
      <c r="Q634" s="128" t="s">
        <v>22</v>
      </c>
      <c r="R634" s="127" t="str">
        <f>IF(Table1[[#This Row],[SAMPLE ID]]="","",CONCATENATE('Sample information'!$B$16,"_",Table1[[#This Row],[PLATE]],"_org_",Table1[[#This Row],[DATE SAMPLE DELIVERY]]))</f>
        <v/>
      </c>
      <c r="S634" s="102" t="str">
        <f>IF(Table1[[#This Row],[DATE SAMPLE DELIVERY]]="","",(CONCATENATE(20,LEFT(Table1[[#This Row],[DATE SAMPLE DELIVERY]],2),"-",MID(Table1[[#This Row],[DATE SAMPLE DELIVERY]],3,2),"-",RIGHT(Table1[[#This Row],[DATE SAMPLE DELIVERY]],2))))</f>
        <v/>
      </c>
      <c r="T634" s="106" t="s">
        <v>206</v>
      </c>
      <c r="U634" s="127"/>
      <c r="V634" s="100"/>
      <c r="W634" s="127"/>
      <c r="X634" s="127"/>
      <c r="Y634" s="127"/>
      <c r="Z634" s="100"/>
      <c r="AA634" s="101"/>
      <c r="AB634" s="127"/>
      <c r="AC634" s="130"/>
      <c r="AD634" s="100"/>
      <c r="AE634" s="127"/>
      <c r="AF634" s="127"/>
      <c r="AG634" s="127"/>
      <c r="AH634" s="127"/>
      <c r="AI634" s="6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row>
    <row r="635" spans="1:60" s="106" customFormat="1" ht="15">
      <c r="A635" s="59" t="str">
        <f>IF(Table1[[#This Row],[SAMPLE ID]]="","",CONCATENATE('Sample information'!B$16," #",RIGHT(Table1[[#This Row],[PLATE]],LEN(Table1[[#This Row],[PLATE]])-2)," ",Table1[[#This Row],[DATE SAMPLE DELIVERY]]))</f>
        <v/>
      </c>
      <c r="B635" s="59" t="str">
        <f>IF(Table1[[#This Row],[SAMPLE ID]]="","",CONCATENATE('Sample information'!B$16,"-",Table1[[#This Row],[SAMPLE ID]]))</f>
        <v/>
      </c>
      <c r="C635" s="29" t="s">
        <v>88</v>
      </c>
      <c r="D635" s="106" t="s">
        <v>150</v>
      </c>
      <c r="E635" s="28"/>
      <c r="F635" s="28"/>
      <c r="G635" s="28"/>
      <c r="H635" s="19"/>
      <c r="I635" s="28"/>
      <c r="J635" s="28"/>
      <c r="K635" s="17">
        <v>0</v>
      </c>
      <c r="L635" s="17">
        <v>0</v>
      </c>
      <c r="M635" s="127"/>
      <c r="N635" s="127" t="str">
        <f>IF(Table1[[#This Row],[SAMPLE ID]]="","",Table1[[#This Row],[VOLUME]])</f>
        <v/>
      </c>
      <c r="O635" s="127" t="str">
        <f>IF(Table1[[#This Row],[SAMPLE ID]]="","",Table1[[#This Row],[CONCENTRATION]]*Table1[[#This Row],[VOLUME]])</f>
        <v/>
      </c>
      <c r="P635" s="127" t="s">
        <v>384</v>
      </c>
      <c r="Q635" s="128" t="s">
        <v>22</v>
      </c>
      <c r="R635" s="127" t="str">
        <f>IF(Table1[[#This Row],[SAMPLE ID]]="","",CONCATENATE('Sample information'!$B$16,"_",Table1[[#This Row],[PLATE]],"_org_",Table1[[#This Row],[DATE SAMPLE DELIVERY]]))</f>
        <v/>
      </c>
      <c r="S635" s="102" t="str">
        <f>IF(Table1[[#This Row],[DATE SAMPLE DELIVERY]]="","",(CONCATENATE(20,LEFT(Table1[[#This Row],[DATE SAMPLE DELIVERY]],2),"-",MID(Table1[[#This Row],[DATE SAMPLE DELIVERY]],3,2),"-",RIGHT(Table1[[#This Row],[DATE SAMPLE DELIVERY]],2))))</f>
        <v/>
      </c>
      <c r="T635" s="106" t="s">
        <v>206</v>
      </c>
      <c r="U635" s="127"/>
      <c r="V635" s="100"/>
      <c r="W635" s="127"/>
      <c r="X635" s="127"/>
      <c r="Y635" s="127"/>
      <c r="Z635" s="100"/>
      <c r="AA635" s="101"/>
      <c r="AB635" s="127"/>
      <c r="AC635" s="130"/>
      <c r="AD635" s="100"/>
      <c r="AE635" s="127"/>
      <c r="AF635" s="127"/>
      <c r="AG635" s="127"/>
      <c r="AH635" s="127"/>
      <c r="AI635" s="6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row>
    <row r="636" spans="1:60" s="106" customFormat="1" ht="15">
      <c r="A636" s="59" t="str">
        <f>IF(Table1[[#This Row],[SAMPLE ID]]="","",CONCATENATE('Sample information'!B$16," #",RIGHT(Table1[[#This Row],[PLATE]],LEN(Table1[[#This Row],[PLATE]])-2)," ",Table1[[#This Row],[DATE SAMPLE DELIVERY]]))</f>
        <v/>
      </c>
      <c r="B636" s="59" t="str">
        <f>IF(Table1[[#This Row],[SAMPLE ID]]="","",CONCATENATE('Sample information'!B$16,"-",Table1[[#This Row],[SAMPLE ID]]))</f>
        <v/>
      </c>
      <c r="C636" s="29" t="s">
        <v>89</v>
      </c>
      <c r="D636" s="106" t="s">
        <v>150</v>
      </c>
      <c r="E636" s="28"/>
      <c r="F636" s="28"/>
      <c r="G636" s="28"/>
      <c r="H636" s="19"/>
      <c r="I636" s="28"/>
      <c r="J636" s="28"/>
      <c r="K636" s="17">
        <v>0</v>
      </c>
      <c r="L636" s="17">
        <v>0</v>
      </c>
      <c r="M636" s="127"/>
      <c r="N636" s="127" t="str">
        <f>IF(Table1[[#This Row],[SAMPLE ID]]="","",Table1[[#This Row],[VOLUME]])</f>
        <v/>
      </c>
      <c r="O636" s="127" t="str">
        <f>IF(Table1[[#This Row],[SAMPLE ID]]="","",Table1[[#This Row],[CONCENTRATION]]*Table1[[#This Row],[VOLUME]])</f>
        <v/>
      </c>
      <c r="P636" s="127" t="s">
        <v>384</v>
      </c>
      <c r="Q636" s="128" t="s">
        <v>22</v>
      </c>
      <c r="R636" s="127" t="str">
        <f>IF(Table1[[#This Row],[SAMPLE ID]]="","",CONCATENATE('Sample information'!$B$16,"_",Table1[[#This Row],[PLATE]],"_org_",Table1[[#This Row],[DATE SAMPLE DELIVERY]]))</f>
        <v/>
      </c>
      <c r="S636" s="102" t="str">
        <f>IF(Table1[[#This Row],[DATE SAMPLE DELIVERY]]="","",(CONCATENATE(20,LEFT(Table1[[#This Row],[DATE SAMPLE DELIVERY]],2),"-",MID(Table1[[#This Row],[DATE SAMPLE DELIVERY]],3,2),"-",RIGHT(Table1[[#This Row],[DATE SAMPLE DELIVERY]],2))))</f>
        <v/>
      </c>
      <c r="T636" s="106" t="s">
        <v>206</v>
      </c>
      <c r="U636" s="127"/>
      <c r="V636" s="100"/>
      <c r="W636" s="127"/>
      <c r="X636" s="127"/>
      <c r="Y636" s="127"/>
      <c r="Z636" s="100"/>
      <c r="AA636" s="101"/>
      <c r="AB636" s="127"/>
      <c r="AC636" s="130"/>
      <c r="AD636" s="100"/>
      <c r="AE636" s="127"/>
      <c r="AF636" s="127"/>
      <c r="AG636" s="127"/>
      <c r="AH636" s="127"/>
      <c r="AI636" s="6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row>
    <row r="637" spans="1:60" s="106" customFormat="1" ht="15">
      <c r="A637" s="59" t="str">
        <f>IF(Table1[[#This Row],[SAMPLE ID]]="","",CONCATENATE('Sample information'!B$16," #",RIGHT(Table1[[#This Row],[PLATE]],LEN(Table1[[#This Row],[PLATE]])-2)," ",Table1[[#This Row],[DATE SAMPLE DELIVERY]]))</f>
        <v/>
      </c>
      <c r="B637" s="59" t="str">
        <f>IF(Table1[[#This Row],[SAMPLE ID]]="","",CONCATENATE('Sample information'!B$16,"-",Table1[[#This Row],[SAMPLE ID]]))</f>
        <v/>
      </c>
      <c r="C637" s="29" t="s">
        <v>90</v>
      </c>
      <c r="D637" s="106" t="s">
        <v>150</v>
      </c>
      <c r="E637" s="28"/>
      <c r="F637" s="28"/>
      <c r="G637" s="28"/>
      <c r="H637" s="19"/>
      <c r="I637" s="28"/>
      <c r="J637" s="28"/>
      <c r="K637" s="17">
        <v>0</v>
      </c>
      <c r="L637" s="17">
        <v>0</v>
      </c>
      <c r="M637" s="127"/>
      <c r="N637" s="127" t="str">
        <f>IF(Table1[[#This Row],[SAMPLE ID]]="","",Table1[[#This Row],[VOLUME]])</f>
        <v/>
      </c>
      <c r="O637" s="127" t="str">
        <f>IF(Table1[[#This Row],[SAMPLE ID]]="","",Table1[[#This Row],[CONCENTRATION]]*Table1[[#This Row],[VOLUME]])</f>
        <v/>
      </c>
      <c r="P637" s="127" t="s">
        <v>384</v>
      </c>
      <c r="Q637" s="128" t="s">
        <v>22</v>
      </c>
      <c r="R637" s="127" t="str">
        <f>IF(Table1[[#This Row],[SAMPLE ID]]="","",CONCATENATE('Sample information'!$B$16,"_",Table1[[#This Row],[PLATE]],"_org_",Table1[[#This Row],[DATE SAMPLE DELIVERY]]))</f>
        <v/>
      </c>
      <c r="S637" s="102" t="str">
        <f>IF(Table1[[#This Row],[DATE SAMPLE DELIVERY]]="","",(CONCATENATE(20,LEFT(Table1[[#This Row],[DATE SAMPLE DELIVERY]],2),"-",MID(Table1[[#This Row],[DATE SAMPLE DELIVERY]],3,2),"-",RIGHT(Table1[[#This Row],[DATE SAMPLE DELIVERY]],2))))</f>
        <v/>
      </c>
      <c r="T637" s="106" t="s">
        <v>206</v>
      </c>
      <c r="U637" s="127"/>
      <c r="V637" s="100"/>
      <c r="W637" s="127"/>
      <c r="X637" s="127"/>
      <c r="Y637" s="127"/>
      <c r="Z637" s="100"/>
      <c r="AA637" s="101"/>
      <c r="AB637" s="127"/>
      <c r="AC637" s="130"/>
      <c r="AD637" s="100"/>
      <c r="AE637" s="127"/>
      <c r="AF637" s="127"/>
      <c r="AG637" s="127"/>
      <c r="AH637" s="127"/>
      <c r="AI637" s="6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row>
    <row r="638" spans="1:60" s="106" customFormat="1" ht="15">
      <c r="A638" s="59" t="str">
        <f>IF(Table1[[#This Row],[SAMPLE ID]]="","",CONCATENATE('Sample information'!B$16," #",RIGHT(Table1[[#This Row],[PLATE]],LEN(Table1[[#This Row],[PLATE]])-2)," ",Table1[[#This Row],[DATE SAMPLE DELIVERY]]))</f>
        <v/>
      </c>
      <c r="B638" s="59" t="str">
        <f>IF(Table1[[#This Row],[SAMPLE ID]]="","",CONCATENATE('Sample information'!B$16,"-",Table1[[#This Row],[SAMPLE ID]]))</f>
        <v/>
      </c>
      <c r="C638" s="29" t="s">
        <v>91</v>
      </c>
      <c r="D638" s="106" t="s">
        <v>150</v>
      </c>
      <c r="E638" s="28"/>
      <c r="F638" s="28"/>
      <c r="G638" s="28"/>
      <c r="H638" s="19"/>
      <c r="I638" s="28"/>
      <c r="J638" s="28"/>
      <c r="K638" s="17">
        <v>0</v>
      </c>
      <c r="L638" s="17">
        <v>0</v>
      </c>
      <c r="M638" s="127"/>
      <c r="N638" s="127" t="str">
        <f>IF(Table1[[#This Row],[SAMPLE ID]]="","",Table1[[#This Row],[VOLUME]])</f>
        <v/>
      </c>
      <c r="O638" s="127" t="str">
        <f>IF(Table1[[#This Row],[SAMPLE ID]]="","",Table1[[#This Row],[CONCENTRATION]]*Table1[[#This Row],[VOLUME]])</f>
        <v/>
      </c>
      <c r="P638" s="127" t="s">
        <v>384</v>
      </c>
      <c r="Q638" s="128" t="s">
        <v>22</v>
      </c>
      <c r="R638" s="127" t="str">
        <f>IF(Table1[[#This Row],[SAMPLE ID]]="","",CONCATENATE('Sample information'!$B$16,"_",Table1[[#This Row],[PLATE]],"_org_",Table1[[#This Row],[DATE SAMPLE DELIVERY]]))</f>
        <v/>
      </c>
      <c r="S638" s="102" t="str">
        <f>IF(Table1[[#This Row],[DATE SAMPLE DELIVERY]]="","",(CONCATENATE(20,LEFT(Table1[[#This Row],[DATE SAMPLE DELIVERY]],2),"-",MID(Table1[[#This Row],[DATE SAMPLE DELIVERY]],3,2),"-",RIGHT(Table1[[#This Row],[DATE SAMPLE DELIVERY]],2))))</f>
        <v/>
      </c>
      <c r="T638" s="106" t="s">
        <v>206</v>
      </c>
      <c r="U638" s="127"/>
      <c r="V638" s="100"/>
      <c r="W638" s="127"/>
      <c r="X638" s="127"/>
      <c r="Y638" s="127"/>
      <c r="Z638" s="100"/>
      <c r="AA638" s="101"/>
      <c r="AB638" s="127"/>
      <c r="AC638" s="130"/>
      <c r="AD638" s="100"/>
      <c r="AE638" s="127"/>
      <c r="AF638" s="127"/>
      <c r="AG638" s="127"/>
      <c r="AH638" s="127"/>
      <c r="AI638" s="6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row>
    <row r="639" spans="1:60" s="106" customFormat="1" ht="15">
      <c r="A639" s="59" t="str">
        <f>IF(Table1[[#This Row],[SAMPLE ID]]="","",CONCATENATE('Sample information'!B$16," #",RIGHT(Table1[[#This Row],[PLATE]],LEN(Table1[[#This Row],[PLATE]])-2)," ",Table1[[#This Row],[DATE SAMPLE DELIVERY]]))</f>
        <v/>
      </c>
      <c r="B639" s="59" t="str">
        <f>IF(Table1[[#This Row],[SAMPLE ID]]="","",CONCATENATE('Sample information'!B$16,"-",Table1[[#This Row],[SAMPLE ID]]))</f>
        <v/>
      </c>
      <c r="C639" s="29" t="s">
        <v>92</v>
      </c>
      <c r="D639" s="106" t="s">
        <v>150</v>
      </c>
      <c r="E639" s="28"/>
      <c r="F639" s="28"/>
      <c r="G639" s="28"/>
      <c r="H639" s="19"/>
      <c r="I639" s="28"/>
      <c r="J639" s="28"/>
      <c r="K639" s="17">
        <v>0</v>
      </c>
      <c r="L639" s="17">
        <v>0</v>
      </c>
      <c r="M639" s="127"/>
      <c r="N639" s="127" t="str">
        <f>IF(Table1[[#This Row],[SAMPLE ID]]="","",Table1[[#This Row],[VOLUME]])</f>
        <v/>
      </c>
      <c r="O639" s="127" t="str">
        <f>IF(Table1[[#This Row],[SAMPLE ID]]="","",Table1[[#This Row],[CONCENTRATION]]*Table1[[#This Row],[VOLUME]])</f>
        <v/>
      </c>
      <c r="P639" s="127" t="s">
        <v>384</v>
      </c>
      <c r="Q639" s="128" t="s">
        <v>22</v>
      </c>
      <c r="R639" s="127" t="str">
        <f>IF(Table1[[#This Row],[SAMPLE ID]]="","",CONCATENATE('Sample information'!$B$16,"_",Table1[[#This Row],[PLATE]],"_org_",Table1[[#This Row],[DATE SAMPLE DELIVERY]]))</f>
        <v/>
      </c>
      <c r="S639" s="102" t="str">
        <f>IF(Table1[[#This Row],[DATE SAMPLE DELIVERY]]="","",(CONCATENATE(20,LEFT(Table1[[#This Row],[DATE SAMPLE DELIVERY]],2),"-",MID(Table1[[#This Row],[DATE SAMPLE DELIVERY]],3,2),"-",RIGHT(Table1[[#This Row],[DATE SAMPLE DELIVERY]],2))))</f>
        <v/>
      </c>
      <c r="T639" s="106" t="s">
        <v>206</v>
      </c>
      <c r="U639" s="127"/>
      <c r="V639" s="100"/>
      <c r="W639" s="127"/>
      <c r="X639" s="127"/>
      <c r="Y639" s="127"/>
      <c r="Z639" s="100"/>
      <c r="AA639" s="101"/>
      <c r="AB639" s="127"/>
      <c r="AC639" s="130"/>
      <c r="AD639" s="100"/>
      <c r="AE639" s="127"/>
      <c r="AF639" s="127"/>
      <c r="AG639" s="127"/>
      <c r="AH639" s="127"/>
      <c r="AI639" s="6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row>
    <row r="640" spans="1:60" s="106" customFormat="1" ht="15">
      <c r="A640" s="59" t="str">
        <f>IF(Table1[[#This Row],[SAMPLE ID]]="","",CONCATENATE('Sample information'!B$16," #",RIGHT(Table1[[#This Row],[PLATE]],LEN(Table1[[#This Row],[PLATE]])-2)," ",Table1[[#This Row],[DATE SAMPLE DELIVERY]]))</f>
        <v/>
      </c>
      <c r="B640" s="59" t="str">
        <f>IF(Table1[[#This Row],[SAMPLE ID]]="","",CONCATENATE('Sample information'!B$16,"-",Table1[[#This Row],[SAMPLE ID]]))</f>
        <v/>
      </c>
      <c r="C640" s="29" t="s">
        <v>93</v>
      </c>
      <c r="D640" s="106" t="s">
        <v>150</v>
      </c>
      <c r="E640" s="28"/>
      <c r="F640" s="28"/>
      <c r="G640" s="28"/>
      <c r="H640" s="19"/>
      <c r="I640" s="28"/>
      <c r="J640" s="28"/>
      <c r="K640" s="17">
        <v>0</v>
      </c>
      <c r="L640" s="17">
        <v>0</v>
      </c>
      <c r="M640" s="127"/>
      <c r="N640" s="127" t="str">
        <f>IF(Table1[[#This Row],[SAMPLE ID]]="","",Table1[[#This Row],[VOLUME]])</f>
        <v/>
      </c>
      <c r="O640" s="127" t="str">
        <f>IF(Table1[[#This Row],[SAMPLE ID]]="","",Table1[[#This Row],[CONCENTRATION]]*Table1[[#This Row],[VOLUME]])</f>
        <v/>
      </c>
      <c r="P640" s="127" t="s">
        <v>384</v>
      </c>
      <c r="Q640" s="128" t="s">
        <v>22</v>
      </c>
      <c r="R640" s="127" t="str">
        <f>IF(Table1[[#This Row],[SAMPLE ID]]="","",CONCATENATE('Sample information'!$B$16,"_",Table1[[#This Row],[PLATE]],"_org_",Table1[[#This Row],[DATE SAMPLE DELIVERY]]))</f>
        <v/>
      </c>
      <c r="S640" s="102" t="str">
        <f>IF(Table1[[#This Row],[DATE SAMPLE DELIVERY]]="","",(CONCATENATE(20,LEFT(Table1[[#This Row],[DATE SAMPLE DELIVERY]],2),"-",MID(Table1[[#This Row],[DATE SAMPLE DELIVERY]],3,2),"-",RIGHT(Table1[[#This Row],[DATE SAMPLE DELIVERY]],2))))</f>
        <v/>
      </c>
      <c r="T640" s="106" t="s">
        <v>206</v>
      </c>
      <c r="U640" s="127"/>
      <c r="V640" s="100"/>
      <c r="W640" s="127"/>
      <c r="X640" s="127"/>
      <c r="Y640" s="127"/>
      <c r="Z640" s="100"/>
      <c r="AA640" s="101"/>
      <c r="AB640" s="127"/>
      <c r="AC640" s="130"/>
      <c r="AD640" s="100"/>
      <c r="AE640" s="127"/>
      <c r="AF640" s="127"/>
      <c r="AG640" s="127"/>
      <c r="AH640" s="127"/>
      <c r="AI640" s="6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row>
    <row r="641" spans="1:60" s="106" customFormat="1" ht="15">
      <c r="A641" s="59" t="str">
        <f>IF(Table1[[#This Row],[SAMPLE ID]]="","",CONCATENATE('Sample information'!B$16," #",RIGHT(Table1[[#This Row],[PLATE]],LEN(Table1[[#This Row],[PLATE]])-2)," ",Table1[[#This Row],[DATE SAMPLE DELIVERY]]))</f>
        <v/>
      </c>
      <c r="B641" s="59" t="str">
        <f>IF(Table1[[#This Row],[SAMPLE ID]]="","",CONCATENATE('Sample information'!B$16,"-",Table1[[#This Row],[SAMPLE ID]]))</f>
        <v/>
      </c>
      <c r="C641" s="29" t="s">
        <v>94</v>
      </c>
      <c r="D641" s="106" t="s">
        <v>150</v>
      </c>
      <c r="E641" s="28"/>
      <c r="F641" s="28"/>
      <c r="G641" s="28"/>
      <c r="H641" s="19"/>
      <c r="I641" s="28"/>
      <c r="J641" s="28"/>
      <c r="K641" s="17">
        <v>0</v>
      </c>
      <c r="L641" s="17">
        <v>0</v>
      </c>
      <c r="M641" s="127"/>
      <c r="N641" s="127" t="str">
        <f>IF(Table1[[#This Row],[SAMPLE ID]]="","",Table1[[#This Row],[VOLUME]])</f>
        <v/>
      </c>
      <c r="O641" s="127" t="str">
        <f>IF(Table1[[#This Row],[SAMPLE ID]]="","",Table1[[#This Row],[CONCENTRATION]]*Table1[[#This Row],[VOLUME]])</f>
        <v/>
      </c>
      <c r="P641" s="127" t="s">
        <v>384</v>
      </c>
      <c r="Q641" s="128" t="s">
        <v>22</v>
      </c>
      <c r="R641" s="127" t="str">
        <f>IF(Table1[[#This Row],[SAMPLE ID]]="","",CONCATENATE('Sample information'!$B$16,"_",Table1[[#This Row],[PLATE]],"_org_",Table1[[#This Row],[DATE SAMPLE DELIVERY]]))</f>
        <v/>
      </c>
      <c r="S641" s="102" t="str">
        <f>IF(Table1[[#This Row],[DATE SAMPLE DELIVERY]]="","",(CONCATENATE(20,LEFT(Table1[[#This Row],[DATE SAMPLE DELIVERY]],2),"-",MID(Table1[[#This Row],[DATE SAMPLE DELIVERY]],3,2),"-",RIGHT(Table1[[#This Row],[DATE SAMPLE DELIVERY]],2))))</f>
        <v/>
      </c>
      <c r="T641" s="106" t="s">
        <v>206</v>
      </c>
      <c r="U641" s="127"/>
      <c r="V641" s="100"/>
      <c r="W641" s="127"/>
      <c r="X641" s="127"/>
      <c r="Y641" s="127"/>
      <c r="Z641" s="100"/>
      <c r="AA641" s="101"/>
      <c r="AB641" s="127"/>
      <c r="AC641" s="130"/>
      <c r="AD641" s="100"/>
      <c r="AE641" s="127"/>
      <c r="AF641" s="127"/>
      <c r="AG641" s="127"/>
      <c r="AH641" s="127"/>
      <c r="AI641" s="6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row>
    <row r="642" spans="1:60" s="106" customFormat="1" ht="15">
      <c r="A642" s="59" t="str">
        <f>IF(Table1[[#This Row],[SAMPLE ID]]="","",CONCATENATE('Sample information'!B$16," #",RIGHT(Table1[[#This Row],[PLATE]],LEN(Table1[[#This Row],[PLATE]])-2)," ",Table1[[#This Row],[DATE SAMPLE DELIVERY]]))</f>
        <v/>
      </c>
      <c r="B642" s="59" t="str">
        <f>IF(Table1[[#This Row],[SAMPLE ID]]="","",CONCATENATE('Sample information'!B$16,"-",Table1[[#This Row],[SAMPLE ID]]))</f>
        <v/>
      </c>
      <c r="C642" s="29" t="s">
        <v>95</v>
      </c>
      <c r="D642" s="106" t="s">
        <v>150</v>
      </c>
      <c r="E642" s="28"/>
      <c r="F642" s="28"/>
      <c r="G642" s="28"/>
      <c r="H642" s="19"/>
      <c r="I642" s="28"/>
      <c r="J642" s="28"/>
      <c r="K642" s="17">
        <v>0</v>
      </c>
      <c r="L642" s="17">
        <v>0</v>
      </c>
      <c r="M642" s="127"/>
      <c r="N642" s="127" t="str">
        <f>IF(Table1[[#This Row],[SAMPLE ID]]="","",Table1[[#This Row],[VOLUME]])</f>
        <v/>
      </c>
      <c r="O642" s="127" t="str">
        <f>IF(Table1[[#This Row],[SAMPLE ID]]="","",Table1[[#This Row],[CONCENTRATION]]*Table1[[#This Row],[VOLUME]])</f>
        <v/>
      </c>
      <c r="P642" s="127" t="s">
        <v>384</v>
      </c>
      <c r="Q642" s="128" t="s">
        <v>22</v>
      </c>
      <c r="R642" s="127" t="str">
        <f>IF(Table1[[#This Row],[SAMPLE ID]]="","",CONCATENATE('Sample information'!$B$16,"_",Table1[[#This Row],[PLATE]],"_org_",Table1[[#This Row],[DATE SAMPLE DELIVERY]]))</f>
        <v/>
      </c>
      <c r="S642" s="102" t="str">
        <f>IF(Table1[[#This Row],[DATE SAMPLE DELIVERY]]="","",(CONCATENATE(20,LEFT(Table1[[#This Row],[DATE SAMPLE DELIVERY]],2),"-",MID(Table1[[#This Row],[DATE SAMPLE DELIVERY]],3,2),"-",RIGHT(Table1[[#This Row],[DATE SAMPLE DELIVERY]],2))))</f>
        <v/>
      </c>
      <c r="T642" s="106" t="s">
        <v>206</v>
      </c>
      <c r="U642" s="127"/>
      <c r="V642" s="100"/>
      <c r="W642" s="127"/>
      <c r="X642" s="127"/>
      <c r="Y642" s="127"/>
      <c r="Z642" s="100"/>
      <c r="AA642" s="101"/>
      <c r="AB642" s="127"/>
      <c r="AC642" s="130"/>
      <c r="AD642" s="100"/>
      <c r="AE642" s="127"/>
      <c r="AF642" s="127"/>
      <c r="AG642" s="127"/>
      <c r="AH642" s="127"/>
      <c r="AI642" s="6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row>
    <row r="643" spans="1:60" s="106" customFormat="1" ht="15">
      <c r="A643" s="59" t="str">
        <f>IF(Table1[[#This Row],[SAMPLE ID]]="","",CONCATENATE('Sample information'!B$16," #",RIGHT(Table1[[#This Row],[PLATE]],LEN(Table1[[#This Row],[PLATE]])-2)," ",Table1[[#This Row],[DATE SAMPLE DELIVERY]]))</f>
        <v/>
      </c>
      <c r="B643" s="59" t="str">
        <f>IF(Table1[[#This Row],[SAMPLE ID]]="","",CONCATENATE('Sample information'!B$16,"-",Table1[[#This Row],[SAMPLE ID]]))</f>
        <v/>
      </c>
      <c r="C643" s="29" t="s">
        <v>96</v>
      </c>
      <c r="D643" s="106" t="s">
        <v>150</v>
      </c>
      <c r="E643" s="28"/>
      <c r="F643" s="28"/>
      <c r="G643" s="28"/>
      <c r="H643" s="19"/>
      <c r="I643" s="28"/>
      <c r="J643" s="28"/>
      <c r="K643" s="17">
        <v>0</v>
      </c>
      <c r="L643" s="17">
        <v>0</v>
      </c>
      <c r="M643" s="127"/>
      <c r="N643" s="127" t="str">
        <f>IF(Table1[[#This Row],[SAMPLE ID]]="","",Table1[[#This Row],[VOLUME]])</f>
        <v/>
      </c>
      <c r="O643" s="127" t="str">
        <f>IF(Table1[[#This Row],[SAMPLE ID]]="","",Table1[[#This Row],[CONCENTRATION]]*Table1[[#This Row],[VOLUME]])</f>
        <v/>
      </c>
      <c r="P643" s="127" t="s">
        <v>384</v>
      </c>
      <c r="Q643" s="128" t="s">
        <v>22</v>
      </c>
      <c r="R643" s="127" t="str">
        <f>IF(Table1[[#This Row],[SAMPLE ID]]="","",CONCATENATE('Sample information'!$B$16,"_",Table1[[#This Row],[PLATE]],"_org_",Table1[[#This Row],[DATE SAMPLE DELIVERY]]))</f>
        <v/>
      </c>
      <c r="S643" s="102" t="str">
        <f>IF(Table1[[#This Row],[DATE SAMPLE DELIVERY]]="","",(CONCATENATE(20,LEFT(Table1[[#This Row],[DATE SAMPLE DELIVERY]],2),"-",MID(Table1[[#This Row],[DATE SAMPLE DELIVERY]],3,2),"-",RIGHT(Table1[[#This Row],[DATE SAMPLE DELIVERY]],2))))</f>
        <v/>
      </c>
      <c r="T643" s="106" t="s">
        <v>206</v>
      </c>
      <c r="U643" s="127"/>
      <c r="V643" s="100"/>
      <c r="W643" s="127"/>
      <c r="X643" s="127"/>
      <c r="Y643" s="127"/>
      <c r="Z643" s="100"/>
      <c r="AA643" s="101"/>
      <c r="AB643" s="127"/>
      <c r="AC643" s="130"/>
      <c r="AD643" s="100"/>
      <c r="AE643" s="127"/>
      <c r="AF643" s="127"/>
      <c r="AG643" s="127"/>
      <c r="AH643" s="127"/>
      <c r="AI643" s="6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row>
    <row r="644" spans="1:60" s="106" customFormat="1" ht="15">
      <c r="A644" s="59" t="str">
        <f>IF(Table1[[#This Row],[SAMPLE ID]]="","",CONCATENATE('Sample information'!B$16," #",RIGHT(Table1[[#This Row],[PLATE]],LEN(Table1[[#This Row],[PLATE]])-2)," ",Table1[[#This Row],[DATE SAMPLE DELIVERY]]))</f>
        <v/>
      </c>
      <c r="B644" s="59" t="str">
        <f>IF(Table1[[#This Row],[SAMPLE ID]]="","",CONCATENATE('Sample information'!B$16,"-",Table1[[#This Row],[SAMPLE ID]]))</f>
        <v/>
      </c>
      <c r="C644" s="29" t="s">
        <v>97</v>
      </c>
      <c r="D644" s="106" t="s">
        <v>150</v>
      </c>
      <c r="E644" s="28"/>
      <c r="F644" s="28"/>
      <c r="G644" s="28"/>
      <c r="H644" s="19"/>
      <c r="I644" s="28"/>
      <c r="J644" s="28"/>
      <c r="K644" s="17">
        <v>0</v>
      </c>
      <c r="L644" s="17">
        <v>0</v>
      </c>
      <c r="M644" s="127"/>
      <c r="N644" s="127" t="str">
        <f>IF(Table1[[#This Row],[SAMPLE ID]]="","",Table1[[#This Row],[VOLUME]])</f>
        <v/>
      </c>
      <c r="O644" s="127" t="str">
        <f>IF(Table1[[#This Row],[SAMPLE ID]]="","",Table1[[#This Row],[CONCENTRATION]]*Table1[[#This Row],[VOLUME]])</f>
        <v/>
      </c>
      <c r="P644" s="127" t="s">
        <v>384</v>
      </c>
      <c r="Q644" s="128" t="s">
        <v>22</v>
      </c>
      <c r="R644" s="127" t="str">
        <f>IF(Table1[[#This Row],[SAMPLE ID]]="","",CONCATENATE('Sample information'!$B$16,"_",Table1[[#This Row],[PLATE]],"_org_",Table1[[#This Row],[DATE SAMPLE DELIVERY]]))</f>
        <v/>
      </c>
      <c r="S644" s="102" t="str">
        <f>IF(Table1[[#This Row],[DATE SAMPLE DELIVERY]]="","",(CONCATENATE(20,LEFT(Table1[[#This Row],[DATE SAMPLE DELIVERY]],2),"-",MID(Table1[[#This Row],[DATE SAMPLE DELIVERY]],3,2),"-",RIGHT(Table1[[#This Row],[DATE SAMPLE DELIVERY]],2))))</f>
        <v/>
      </c>
      <c r="T644" s="106" t="s">
        <v>206</v>
      </c>
      <c r="U644" s="127"/>
      <c r="V644" s="100"/>
      <c r="W644" s="127"/>
      <c r="X644" s="127"/>
      <c r="Y644" s="127"/>
      <c r="Z644" s="100"/>
      <c r="AA644" s="101"/>
      <c r="AB644" s="127"/>
      <c r="AC644" s="130"/>
      <c r="AD644" s="100"/>
      <c r="AE644" s="127"/>
      <c r="AF644" s="127"/>
      <c r="AG644" s="127"/>
      <c r="AH644" s="127"/>
      <c r="AI644" s="6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row>
    <row r="645" spans="1:60" s="106" customFormat="1" ht="15">
      <c r="A645" s="59" t="str">
        <f>IF(Table1[[#This Row],[SAMPLE ID]]="","",CONCATENATE('Sample information'!B$16," #",RIGHT(Table1[[#This Row],[PLATE]],LEN(Table1[[#This Row],[PLATE]])-2)," ",Table1[[#This Row],[DATE SAMPLE DELIVERY]]))</f>
        <v/>
      </c>
      <c r="B645" s="59" t="str">
        <f>IF(Table1[[#This Row],[SAMPLE ID]]="","",CONCATENATE('Sample information'!B$16,"-",Table1[[#This Row],[SAMPLE ID]]))</f>
        <v/>
      </c>
      <c r="C645" s="29" t="s">
        <v>98</v>
      </c>
      <c r="D645" s="106" t="s">
        <v>150</v>
      </c>
      <c r="E645" s="28"/>
      <c r="F645" s="28"/>
      <c r="G645" s="28"/>
      <c r="H645" s="19"/>
      <c r="I645" s="28"/>
      <c r="J645" s="28"/>
      <c r="K645" s="17">
        <v>0</v>
      </c>
      <c r="L645" s="17">
        <v>0</v>
      </c>
      <c r="M645" s="127"/>
      <c r="N645" s="127" t="str">
        <f>IF(Table1[[#This Row],[SAMPLE ID]]="","",Table1[[#This Row],[VOLUME]])</f>
        <v/>
      </c>
      <c r="O645" s="127" t="str">
        <f>IF(Table1[[#This Row],[SAMPLE ID]]="","",Table1[[#This Row],[CONCENTRATION]]*Table1[[#This Row],[VOLUME]])</f>
        <v/>
      </c>
      <c r="P645" s="127" t="s">
        <v>384</v>
      </c>
      <c r="Q645" s="128" t="s">
        <v>22</v>
      </c>
      <c r="R645" s="127" t="str">
        <f>IF(Table1[[#This Row],[SAMPLE ID]]="","",CONCATENATE('Sample information'!$B$16,"_",Table1[[#This Row],[PLATE]],"_org_",Table1[[#This Row],[DATE SAMPLE DELIVERY]]))</f>
        <v/>
      </c>
      <c r="S645" s="102" t="str">
        <f>IF(Table1[[#This Row],[DATE SAMPLE DELIVERY]]="","",(CONCATENATE(20,LEFT(Table1[[#This Row],[DATE SAMPLE DELIVERY]],2),"-",MID(Table1[[#This Row],[DATE SAMPLE DELIVERY]],3,2),"-",RIGHT(Table1[[#This Row],[DATE SAMPLE DELIVERY]],2))))</f>
        <v/>
      </c>
      <c r="T645" s="106" t="s">
        <v>206</v>
      </c>
      <c r="U645" s="127"/>
      <c r="V645" s="100"/>
      <c r="W645" s="127"/>
      <c r="X645" s="127"/>
      <c r="Y645" s="127"/>
      <c r="Z645" s="100"/>
      <c r="AA645" s="101"/>
      <c r="AB645" s="127"/>
      <c r="AC645" s="130"/>
      <c r="AD645" s="100"/>
      <c r="AE645" s="127"/>
      <c r="AF645" s="127"/>
      <c r="AG645" s="127"/>
      <c r="AH645" s="127"/>
      <c r="AI645" s="6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row>
    <row r="646" spans="1:60" s="106" customFormat="1" ht="15">
      <c r="A646" s="59" t="str">
        <f>IF(Table1[[#This Row],[SAMPLE ID]]="","",CONCATENATE('Sample information'!B$16," #",RIGHT(Table1[[#This Row],[PLATE]],LEN(Table1[[#This Row],[PLATE]])-2)," ",Table1[[#This Row],[DATE SAMPLE DELIVERY]]))</f>
        <v/>
      </c>
      <c r="B646" s="59" t="str">
        <f>IF(Table1[[#This Row],[SAMPLE ID]]="","",CONCATENATE('Sample information'!B$16,"-",Table1[[#This Row],[SAMPLE ID]]))</f>
        <v/>
      </c>
      <c r="C646" s="29" t="s">
        <v>99</v>
      </c>
      <c r="D646" s="106" t="s">
        <v>150</v>
      </c>
      <c r="E646" s="28"/>
      <c r="F646" s="28"/>
      <c r="G646" s="28"/>
      <c r="H646" s="19"/>
      <c r="I646" s="28"/>
      <c r="J646" s="28"/>
      <c r="K646" s="17">
        <v>0</v>
      </c>
      <c r="L646" s="17">
        <v>0</v>
      </c>
      <c r="M646" s="127"/>
      <c r="N646" s="127" t="str">
        <f>IF(Table1[[#This Row],[SAMPLE ID]]="","",Table1[[#This Row],[VOLUME]])</f>
        <v/>
      </c>
      <c r="O646" s="127" t="str">
        <f>IF(Table1[[#This Row],[SAMPLE ID]]="","",Table1[[#This Row],[CONCENTRATION]]*Table1[[#This Row],[VOLUME]])</f>
        <v/>
      </c>
      <c r="P646" s="127" t="s">
        <v>384</v>
      </c>
      <c r="Q646" s="128" t="s">
        <v>22</v>
      </c>
      <c r="R646" s="127" t="str">
        <f>IF(Table1[[#This Row],[SAMPLE ID]]="","",CONCATENATE('Sample information'!$B$16,"_",Table1[[#This Row],[PLATE]],"_org_",Table1[[#This Row],[DATE SAMPLE DELIVERY]]))</f>
        <v/>
      </c>
      <c r="S646" s="102" t="str">
        <f>IF(Table1[[#This Row],[DATE SAMPLE DELIVERY]]="","",(CONCATENATE(20,LEFT(Table1[[#This Row],[DATE SAMPLE DELIVERY]],2),"-",MID(Table1[[#This Row],[DATE SAMPLE DELIVERY]],3,2),"-",RIGHT(Table1[[#This Row],[DATE SAMPLE DELIVERY]],2))))</f>
        <v/>
      </c>
      <c r="T646" s="106" t="s">
        <v>206</v>
      </c>
      <c r="U646" s="127"/>
      <c r="V646" s="100"/>
      <c r="W646" s="127"/>
      <c r="X646" s="127"/>
      <c r="Y646" s="127"/>
      <c r="Z646" s="100"/>
      <c r="AA646" s="101"/>
      <c r="AB646" s="127"/>
      <c r="AC646" s="130"/>
      <c r="AD646" s="100"/>
      <c r="AE646" s="127"/>
      <c r="AF646" s="127"/>
      <c r="AG646" s="127"/>
      <c r="AH646" s="127"/>
      <c r="AI646" s="6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row>
    <row r="647" spans="1:60" s="106" customFormat="1" ht="15">
      <c r="A647" s="59" t="str">
        <f>IF(Table1[[#This Row],[SAMPLE ID]]="","",CONCATENATE('Sample information'!B$16," #",RIGHT(Table1[[#This Row],[PLATE]],LEN(Table1[[#This Row],[PLATE]])-2)," ",Table1[[#This Row],[DATE SAMPLE DELIVERY]]))</f>
        <v/>
      </c>
      <c r="B647" s="59" t="str">
        <f>IF(Table1[[#This Row],[SAMPLE ID]]="","",CONCATENATE('Sample information'!B$16,"-",Table1[[#This Row],[SAMPLE ID]]))</f>
        <v/>
      </c>
      <c r="C647" s="29" t="s">
        <v>100</v>
      </c>
      <c r="D647" s="106" t="s">
        <v>150</v>
      </c>
      <c r="E647" s="28"/>
      <c r="F647" s="28"/>
      <c r="G647" s="28"/>
      <c r="H647" s="19"/>
      <c r="I647" s="28"/>
      <c r="J647" s="28"/>
      <c r="K647" s="17">
        <v>0</v>
      </c>
      <c r="L647" s="17">
        <v>0</v>
      </c>
      <c r="M647" s="127"/>
      <c r="N647" s="127" t="str">
        <f>IF(Table1[[#This Row],[SAMPLE ID]]="","",Table1[[#This Row],[VOLUME]])</f>
        <v/>
      </c>
      <c r="O647" s="127" t="str">
        <f>IF(Table1[[#This Row],[SAMPLE ID]]="","",Table1[[#This Row],[CONCENTRATION]]*Table1[[#This Row],[VOLUME]])</f>
        <v/>
      </c>
      <c r="P647" s="127" t="s">
        <v>384</v>
      </c>
      <c r="Q647" s="128" t="s">
        <v>22</v>
      </c>
      <c r="R647" s="127" t="str">
        <f>IF(Table1[[#This Row],[SAMPLE ID]]="","",CONCATENATE('Sample information'!$B$16,"_",Table1[[#This Row],[PLATE]],"_org_",Table1[[#This Row],[DATE SAMPLE DELIVERY]]))</f>
        <v/>
      </c>
      <c r="S647" s="102" t="str">
        <f>IF(Table1[[#This Row],[DATE SAMPLE DELIVERY]]="","",(CONCATENATE(20,LEFT(Table1[[#This Row],[DATE SAMPLE DELIVERY]],2),"-",MID(Table1[[#This Row],[DATE SAMPLE DELIVERY]],3,2),"-",RIGHT(Table1[[#This Row],[DATE SAMPLE DELIVERY]],2))))</f>
        <v/>
      </c>
      <c r="T647" s="106" t="s">
        <v>206</v>
      </c>
      <c r="U647" s="127"/>
      <c r="V647" s="100"/>
      <c r="W647" s="127"/>
      <c r="X647" s="127"/>
      <c r="Y647" s="127"/>
      <c r="Z647" s="100"/>
      <c r="AA647" s="101"/>
      <c r="AB647" s="127"/>
      <c r="AC647" s="130"/>
      <c r="AD647" s="100"/>
      <c r="AE647" s="127"/>
      <c r="AF647" s="127"/>
      <c r="AG647" s="127"/>
      <c r="AH647" s="127"/>
      <c r="AI647" s="6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row>
    <row r="648" spans="1:60" s="106" customFormat="1" ht="15">
      <c r="A648" s="59" t="str">
        <f>IF(Table1[[#This Row],[SAMPLE ID]]="","",CONCATENATE('Sample information'!B$16," #",RIGHT(Table1[[#This Row],[PLATE]],LEN(Table1[[#This Row],[PLATE]])-2)," ",Table1[[#This Row],[DATE SAMPLE DELIVERY]]))</f>
        <v/>
      </c>
      <c r="B648" s="59" t="str">
        <f>IF(Table1[[#This Row],[SAMPLE ID]]="","",CONCATENATE('Sample information'!B$16,"-",Table1[[#This Row],[SAMPLE ID]]))</f>
        <v/>
      </c>
      <c r="C648" s="29" t="s">
        <v>101</v>
      </c>
      <c r="D648" s="106" t="s">
        <v>150</v>
      </c>
      <c r="E648" s="28"/>
      <c r="F648" s="28"/>
      <c r="G648" s="28"/>
      <c r="H648" s="19"/>
      <c r="I648" s="28"/>
      <c r="J648" s="28"/>
      <c r="K648" s="17">
        <v>0</v>
      </c>
      <c r="L648" s="17">
        <v>0</v>
      </c>
      <c r="M648" s="127"/>
      <c r="N648" s="127" t="str">
        <f>IF(Table1[[#This Row],[SAMPLE ID]]="","",Table1[[#This Row],[VOLUME]])</f>
        <v/>
      </c>
      <c r="O648" s="127" t="str">
        <f>IF(Table1[[#This Row],[SAMPLE ID]]="","",Table1[[#This Row],[CONCENTRATION]]*Table1[[#This Row],[VOLUME]])</f>
        <v/>
      </c>
      <c r="P648" s="127" t="s">
        <v>384</v>
      </c>
      <c r="Q648" s="128" t="s">
        <v>22</v>
      </c>
      <c r="R648" s="127" t="str">
        <f>IF(Table1[[#This Row],[SAMPLE ID]]="","",CONCATENATE('Sample information'!$B$16,"_",Table1[[#This Row],[PLATE]],"_org_",Table1[[#This Row],[DATE SAMPLE DELIVERY]]))</f>
        <v/>
      </c>
      <c r="S648" s="102" t="str">
        <f>IF(Table1[[#This Row],[DATE SAMPLE DELIVERY]]="","",(CONCATENATE(20,LEFT(Table1[[#This Row],[DATE SAMPLE DELIVERY]],2),"-",MID(Table1[[#This Row],[DATE SAMPLE DELIVERY]],3,2),"-",RIGHT(Table1[[#This Row],[DATE SAMPLE DELIVERY]],2))))</f>
        <v/>
      </c>
      <c r="T648" s="106" t="s">
        <v>206</v>
      </c>
      <c r="U648" s="127"/>
      <c r="V648" s="100"/>
      <c r="W648" s="127"/>
      <c r="X648" s="127"/>
      <c r="Y648" s="127"/>
      <c r="Z648" s="100"/>
      <c r="AA648" s="101"/>
      <c r="AB648" s="127"/>
      <c r="AC648" s="130"/>
      <c r="AD648" s="100"/>
      <c r="AE648" s="127"/>
      <c r="AF648" s="127"/>
      <c r="AG648" s="127"/>
      <c r="AH648" s="127"/>
      <c r="AI648" s="6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row>
    <row r="649" spans="1:60" s="106" customFormat="1" ht="15">
      <c r="A649" s="59" t="str">
        <f>IF(Table1[[#This Row],[SAMPLE ID]]="","",CONCATENATE('Sample information'!B$16," #",RIGHT(Table1[[#This Row],[PLATE]],LEN(Table1[[#This Row],[PLATE]])-2)," ",Table1[[#This Row],[DATE SAMPLE DELIVERY]]))</f>
        <v/>
      </c>
      <c r="B649" s="59" t="str">
        <f>IF(Table1[[#This Row],[SAMPLE ID]]="","",CONCATENATE('Sample information'!B$16,"-",Table1[[#This Row],[SAMPLE ID]]))</f>
        <v/>
      </c>
      <c r="C649" s="29" t="s">
        <v>102</v>
      </c>
      <c r="D649" s="106" t="s">
        <v>150</v>
      </c>
      <c r="E649" s="28"/>
      <c r="F649" s="28"/>
      <c r="G649" s="28"/>
      <c r="H649" s="19"/>
      <c r="I649" s="28"/>
      <c r="J649" s="28"/>
      <c r="K649" s="17">
        <v>0</v>
      </c>
      <c r="L649" s="17">
        <v>0</v>
      </c>
      <c r="M649" s="127"/>
      <c r="N649" s="127" t="str">
        <f>IF(Table1[[#This Row],[SAMPLE ID]]="","",Table1[[#This Row],[VOLUME]])</f>
        <v/>
      </c>
      <c r="O649" s="127" t="str">
        <f>IF(Table1[[#This Row],[SAMPLE ID]]="","",Table1[[#This Row],[CONCENTRATION]]*Table1[[#This Row],[VOLUME]])</f>
        <v/>
      </c>
      <c r="P649" s="127" t="s">
        <v>384</v>
      </c>
      <c r="Q649" s="128" t="s">
        <v>22</v>
      </c>
      <c r="R649" s="127" t="str">
        <f>IF(Table1[[#This Row],[SAMPLE ID]]="","",CONCATENATE('Sample information'!$B$16,"_",Table1[[#This Row],[PLATE]],"_org_",Table1[[#This Row],[DATE SAMPLE DELIVERY]]))</f>
        <v/>
      </c>
      <c r="S649" s="102" t="str">
        <f>IF(Table1[[#This Row],[DATE SAMPLE DELIVERY]]="","",(CONCATENATE(20,LEFT(Table1[[#This Row],[DATE SAMPLE DELIVERY]],2),"-",MID(Table1[[#This Row],[DATE SAMPLE DELIVERY]],3,2),"-",RIGHT(Table1[[#This Row],[DATE SAMPLE DELIVERY]],2))))</f>
        <v/>
      </c>
      <c r="T649" s="106" t="s">
        <v>206</v>
      </c>
      <c r="U649" s="127"/>
      <c r="V649" s="100"/>
      <c r="W649" s="127"/>
      <c r="X649" s="127"/>
      <c r="Y649" s="127"/>
      <c r="Z649" s="100"/>
      <c r="AA649" s="101"/>
      <c r="AB649" s="127"/>
      <c r="AC649" s="130"/>
      <c r="AD649" s="100"/>
      <c r="AE649" s="127"/>
      <c r="AF649" s="127"/>
      <c r="AG649" s="127"/>
      <c r="AH649" s="127"/>
      <c r="AI649" s="6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row>
    <row r="650" spans="1:60" s="106" customFormat="1" ht="15">
      <c r="A650" s="59" t="str">
        <f>IF(Table1[[#This Row],[SAMPLE ID]]="","",CONCATENATE('Sample information'!B$16," #",RIGHT(Table1[[#This Row],[PLATE]],LEN(Table1[[#This Row],[PLATE]])-2)," ",Table1[[#This Row],[DATE SAMPLE DELIVERY]]))</f>
        <v/>
      </c>
      <c r="B650" s="59" t="str">
        <f>IF(Table1[[#This Row],[SAMPLE ID]]="","",CONCATENATE('Sample information'!B$16,"-",Table1[[#This Row],[SAMPLE ID]]))</f>
        <v/>
      </c>
      <c r="C650" s="29" t="s">
        <v>103</v>
      </c>
      <c r="D650" s="106" t="s">
        <v>150</v>
      </c>
      <c r="E650" s="28"/>
      <c r="F650" s="28"/>
      <c r="G650" s="28"/>
      <c r="H650" s="19"/>
      <c r="I650" s="28"/>
      <c r="J650" s="28"/>
      <c r="K650" s="17">
        <v>0</v>
      </c>
      <c r="L650" s="17">
        <v>0</v>
      </c>
      <c r="M650" s="127"/>
      <c r="N650" s="127" t="str">
        <f>IF(Table1[[#This Row],[SAMPLE ID]]="","",Table1[[#This Row],[VOLUME]])</f>
        <v/>
      </c>
      <c r="O650" s="127" t="str">
        <f>IF(Table1[[#This Row],[SAMPLE ID]]="","",Table1[[#This Row],[CONCENTRATION]]*Table1[[#This Row],[VOLUME]])</f>
        <v/>
      </c>
      <c r="P650" s="127" t="s">
        <v>384</v>
      </c>
      <c r="Q650" s="128" t="s">
        <v>22</v>
      </c>
      <c r="R650" s="127" t="str">
        <f>IF(Table1[[#This Row],[SAMPLE ID]]="","",CONCATENATE('Sample information'!$B$16,"_",Table1[[#This Row],[PLATE]],"_org_",Table1[[#This Row],[DATE SAMPLE DELIVERY]]))</f>
        <v/>
      </c>
      <c r="S650" s="102" t="str">
        <f>IF(Table1[[#This Row],[DATE SAMPLE DELIVERY]]="","",(CONCATENATE(20,LEFT(Table1[[#This Row],[DATE SAMPLE DELIVERY]],2),"-",MID(Table1[[#This Row],[DATE SAMPLE DELIVERY]],3,2),"-",RIGHT(Table1[[#This Row],[DATE SAMPLE DELIVERY]],2))))</f>
        <v/>
      </c>
      <c r="T650" s="106" t="s">
        <v>206</v>
      </c>
      <c r="U650" s="127"/>
      <c r="V650" s="100"/>
      <c r="W650" s="127"/>
      <c r="X650" s="127"/>
      <c r="Y650" s="127"/>
      <c r="Z650" s="100"/>
      <c r="AA650" s="101"/>
      <c r="AB650" s="127"/>
      <c r="AC650" s="130"/>
      <c r="AD650" s="100"/>
      <c r="AE650" s="127"/>
      <c r="AF650" s="127"/>
      <c r="AG650" s="127"/>
      <c r="AH650" s="127"/>
      <c r="AI650" s="6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row>
    <row r="651" spans="1:60" s="106" customFormat="1" ht="15">
      <c r="A651" s="59" t="str">
        <f>IF(Table1[[#This Row],[SAMPLE ID]]="","",CONCATENATE('Sample information'!B$16," #",RIGHT(Table1[[#This Row],[PLATE]],LEN(Table1[[#This Row],[PLATE]])-2)," ",Table1[[#This Row],[DATE SAMPLE DELIVERY]]))</f>
        <v/>
      </c>
      <c r="B651" s="59" t="str">
        <f>IF(Table1[[#This Row],[SAMPLE ID]]="","",CONCATENATE('Sample information'!B$16,"-",Table1[[#This Row],[SAMPLE ID]]))</f>
        <v/>
      </c>
      <c r="C651" s="29" t="s">
        <v>104</v>
      </c>
      <c r="D651" s="106" t="s">
        <v>150</v>
      </c>
      <c r="E651" s="28"/>
      <c r="F651" s="28"/>
      <c r="G651" s="28"/>
      <c r="H651" s="19"/>
      <c r="I651" s="28"/>
      <c r="J651" s="28"/>
      <c r="K651" s="17">
        <v>0</v>
      </c>
      <c r="L651" s="17">
        <v>0</v>
      </c>
      <c r="M651" s="127"/>
      <c r="N651" s="127" t="str">
        <f>IF(Table1[[#This Row],[SAMPLE ID]]="","",Table1[[#This Row],[VOLUME]])</f>
        <v/>
      </c>
      <c r="O651" s="127" t="str">
        <f>IF(Table1[[#This Row],[SAMPLE ID]]="","",Table1[[#This Row],[CONCENTRATION]]*Table1[[#This Row],[VOLUME]])</f>
        <v/>
      </c>
      <c r="P651" s="127" t="s">
        <v>384</v>
      </c>
      <c r="Q651" s="128" t="s">
        <v>22</v>
      </c>
      <c r="R651" s="127" t="str">
        <f>IF(Table1[[#This Row],[SAMPLE ID]]="","",CONCATENATE('Sample information'!$B$16,"_",Table1[[#This Row],[PLATE]],"_org_",Table1[[#This Row],[DATE SAMPLE DELIVERY]]))</f>
        <v/>
      </c>
      <c r="S651" s="102" t="str">
        <f>IF(Table1[[#This Row],[DATE SAMPLE DELIVERY]]="","",(CONCATENATE(20,LEFT(Table1[[#This Row],[DATE SAMPLE DELIVERY]],2),"-",MID(Table1[[#This Row],[DATE SAMPLE DELIVERY]],3,2),"-",RIGHT(Table1[[#This Row],[DATE SAMPLE DELIVERY]],2))))</f>
        <v/>
      </c>
      <c r="T651" s="106" t="s">
        <v>206</v>
      </c>
      <c r="U651" s="127"/>
      <c r="V651" s="100"/>
      <c r="W651" s="127"/>
      <c r="X651" s="127"/>
      <c r="Y651" s="127"/>
      <c r="Z651" s="100"/>
      <c r="AA651" s="101"/>
      <c r="AB651" s="127"/>
      <c r="AC651" s="130"/>
      <c r="AD651" s="100"/>
      <c r="AE651" s="127"/>
      <c r="AF651" s="127"/>
      <c r="AG651" s="127"/>
      <c r="AH651" s="127"/>
      <c r="AI651" s="6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row>
    <row r="652" spans="1:60" s="106" customFormat="1" ht="15">
      <c r="A652" s="59" t="str">
        <f>IF(Table1[[#This Row],[SAMPLE ID]]="","",CONCATENATE('Sample information'!B$16," #",RIGHT(Table1[[#This Row],[PLATE]],LEN(Table1[[#This Row],[PLATE]])-2)," ",Table1[[#This Row],[DATE SAMPLE DELIVERY]]))</f>
        <v/>
      </c>
      <c r="B652" s="59" t="str">
        <f>IF(Table1[[#This Row],[SAMPLE ID]]="","",CONCATENATE('Sample information'!B$16,"-",Table1[[#This Row],[SAMPLE ID]]))</f>
        <v/>
      </c>
      <c r="C652" s="29" t="s">
        <v>105</v>
      </c>
      <c r="D652" s="106" t="s">
        <v>150</v>
      </c>
      <c r="E652" s="28"/>
      <c r="F652" s="28"/>
      <c r="G652" s="28"/>
      <c r="H652" s="19"/>
      <c r="I652" s="28"/>
      <c r="J652" s="28"/>
      <c r="K652" s="17">
        <v>0</v>
      </c>
      <c r="L652" s="17">
        <v>0</v>
      </c>
      <c r="M652" s="127"/>
      <c r="N652" s="127" t="str">
        <f>IF(Table1[[#This Row],[SAMPLE ID]]="","",Table1[[#This Row],[VOLUME]])</f>
        <v/>
      </c>
      <c r="O652" s="127" t="str">
        <f>IF(Table1[[#This Row],[SAMPLE ID]]="","",Table1[[#This Row],[CONCENTRATION]]*Table1[[#This Row],[VOLUME]])</f>
        <v/>
      </c>
      <c r="P652" s="127" t="s">
        <v>384</v>
      </c>
      <c r="Q652" s="128" t="s">
        <v>22</v>
      </c>
      <c r="R652" s="127" t="str">
        <f>IF(Table1[[#This Row],[SAMPLE ID]]="","",CONCATENATE('Sample information'!$B$16,"_",Table1[[#This Row],[PLATE]],"_org_",Table1[[#This Row],[DATE SAMPLE DELIVERY]]))</f>
        <v/>
      </c>
      <c r="S652" s="102" t="str">
        <f>IF(Table1[[#This Row],[DATE SAMPLE DELIVERY]]="","",(CONCATENATE(20,LEFT(Table1[[#This Row],[DATE SAMPLE DELIVERY]],2),"-",MID(Table1[[#This Row],[DATE SAMPLE DELIVERY]],3,2),"-",RIGHT(Table1[[#This Row],[DATE SAMPLE DELIVERY]],2))))</f>
        <v/>
      </c>
      <c r="T652" s="106" t="s">
        <v>206</v>
      </c>
      <c r="U652" s="127"/>
      <c r="V652" s="100"/>
      <c r="W652" s="127"/>
      <c r="X652" s="127"/>
      <c r="Y652" s="127"/>
      <c r="Z652" s="100"/>
      <c r="AA652" s="101"/>
      <c r="AB652" s="127"/>
      <c r="AC652" s="130"/>
      <c r="AD652" s="100"/>
      <c r="AE652" s="127"/>
      <c r="AF652" s="127"/>
      <c r="AG652" s="127"/>
      <c r="AH652" s="127"/>
      <c r="AI652" s="6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row>
    <row r="653" spans="1:60" s="106" customFormat="1" ht="15">
      <c r="A653" s="59" t="str">
        <f>IF(Table1[[#This Row],[SAMPLE ID]]="","",CONCATENATE('Sample information'!B$16," #",RIGHT(Table1[[#This Row],[PLATE]],LEN(Table1[[#This Row],[PLATE]])-2)," ",Table1[[#This Row],[DATE SAMPLE DELIVERY]]))</f>
        <v/>
      </c>
      <c r="B653" s="59" t="str">
        <f>IF(Table1[[#This Row],[SAMPLE ID]]="","",CONCATENATE('Sample information'!B$16,"-",Table1[[#This Row],[SAMPLE ID]]))</f>
        <v/>
      </c>
      <c r="C653" s="29" t="s">
        <v>106</v>
      </c>
      <c r="D653" s="106" t="s">
        <v>150</v>
      </c>
      <c r="E653" s="28"/>
      <c r="F653" s="28"/>
      <c r="G653" s="28"/>
      <c r="H653" s="19"/>
      <c r="I653" s="28"/>
      <c r="J653" s="28"/>
      <c r="K653" s="17">
        <v>0</v>
      </c>
      <c r="L653" s="17">
        <v>0</v>
      </c>
      <c r="M653" s="127"/>
      <c r="N653" s="127" t="str">
        <f>IF(Table1[[#This Row],[SAMPLE ID]]="","",Table1[[#This Row],[VOLUME]])</f>
        <v/>
      </c>
      <c r="O653" s="127" t="str">
        <f>IF(Table1[[#This Row],[SAMPLE ID]]="","",Table1[[#This Row],[CONCENTRATION]]*Table1[[#This Row],[VOLUME]])</f>
        <v/>
      </c>
      <c r="P653" s="127" t="s">
        <v>384</v>
      </c>
      <c r="Q653" s="128" t="s">
        <v>22</v>
      </c>
      <c r="R653" s="127" t="str">
        <f>IF(Table1[[#This Row],[SAMPLE ID]]="","",CONCATENATE('Sample information'!$B$16,"_",Table1[[#This Row],[PLATE]],"_org_",Table1[[#This Row],[DATE SAMPLE DELIVERY]]))</f>
        <v/>
      </c>
      <c r="S653" s="102" t="str">
        <f>IF(Table1[[#This Row],[DATE SAMPLE DELIVERY]]="","",(CONCATENATE(20,LEFT(Table1[[#This Row],[DATE SAMPLE DELIVERY]],2),"-",MID(Table1[[#This Row],[DATE SAMPLE DELIVERY]],3,2),"-",RIGHT(Table1[[#This Row],[DATE SAMPLE DELIVERY]],2))))</f>
        <v/>
      </c>
      <c r="T653" s="106" t="s">
        <v>206</v>
      </c>
      <c r="U653" s="127"/>
      <c r="V653" s="100"/>
      <c r="W653" s="127"/>
      <c r="X653" s="127"/>
      <c r="Y653" s="127"/>
      <c r="Z653" s="100"/>
      <c r="AA653" s="101"/>
      <c r="AB653" s="127"/>
      <c r="AC653" s="130"/>
      <c r="AD653" s="100"/>
      <c r="AE653" s="127"/>
      <c r="AF653" s="127"/>
      <c r="AG653" s="127"/>
      <c r="AH653" s="127"/>
      <c r="AI653" s="6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row>
    <row r="654" spans="1:60" s="106" customFormat="1" ht="15">
      <c r="A654" s="59" t="str">
        <f>IF(Table1[[#This Row],[SAMPLE ID]]="","",CONCATENATE('Sample information'!B$16," #",RIGHT(Table1[[#This Row],[PLATE]],LEN(Table1[[#This Row],[PLATE]])-2)," ",Table1[[#This Row],[DATE SAMPLE DELIVERY]]))</f>
        <v/>
      </c>
      <c r="B654" s="59" t="str">
        <f>IF(Table1[[#This Row],[SAMPLE ID]]="","",CONCATENATE('Sample information'!B$16,"-",Table1[[#This Row],[SAMPLE ID]]))</f>
        <v/>
      </c>
      <c r="C654" s="29" t="s">
        <v>107</v>
      </c>
      <c r="D654" s="106" t="s">
        <v>150</v>
      </c>
      <c r="E654" s="28"/>
      <c r="F654" s="28"/>
      <c r="G654" s="28"/>
      <c r="H654" s="19"/>
      <c r="I654" s="28"/>
      <c r="J654" s="28"/>
      <c r="K654" s="17">
        <v>0</v>
      </c>
      <c r="L654" s="17">
        <v>0</v>
      </c>
      <c r="M654" s="127"/>
      <c r="N654" s="127" t="str">
        <f>IF(Table1[[#This Row],[SAMPLE ID]]="","",Table1[[#This Row],[VOLUME]])</f>
        <v/>
      </c>
      <c r="O654" s="127" t="str">
        <f>IF(Table1[[#This Row],[SAMPLE ID]]="","",Table1[[#This Row],[CONCENTRATION]]*Table1[[#This Row],[VOLUME]])</f>
        <v/>
      </c>
      <c r="P654" s="127" t="s">
        <v>384</v>
      </c>
      <c r="Q654" s="128" t="s">
        <v>22</v>
      </c>
      <c r="R654" s="127" t="str">
        <f>IF(Table1[[#This Row],[SAMPLE ID]]="","",CONCATENATE('Sample information'!$B$16,"_",Table1[[#This Row],[PLATE]],"_org_",Table1[[#This Row],[DATE SAMPLE DELIVERY]]))</f>
        <v/>
      </c>
      <c r="S654" s="102" t="str">
        <f>IF(Table1[[#This Row],[DATE SAMPLE DELIVERY]]="","",(CONCATENATE(20,LEFT(Table1[[#This Row],[DATE SAMPLE DELIVERY]],2),"-",MID(Table1[[#This Row],[DATE SAMPLE DELIVERY]],3,2),"-",RIGHT(Table1[[#This Row],[DATE SAMPLE DELIVERY]],2))))</f>
        <v/>
      </c>
      <c r="T654" s="106" t="s">
        <v>206</v>
      </c>
      <c r="U654" s="127"/>
      <c r="V654" s="100"/>
      <c r="W654" s="127"/>
      <c r="X654" s="127"/>
      <c r="Y654" s="127"/>
      <c r="Z654" s="100"/>
      <c r="AA654" s="101"/>
      <c r="AB654" s="127"/>
      <c r="AC654" s="130"/>
      <c r="AD654" s="100"/>
      <c r="AE654" s="127"/>
      <c r="AF654" s="127"/>
      <c r="AG654" s="127"/>
      <c r="AH654" s="127"/>
      <c r="AI654" s="6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row>
    <row r="655" spans="1:60" s="106" customFormat="1" ht="15">
      <c r="A655" s="59" t="str">
        <f>IF(Table1[[#This Row],[SAMPLE ID]]="","",CONCATENATE('Sample information'!B$16," #",RIGHT(Table1[[#This Row],[PLATE]],LEN(Table1[[#This Row],[PLATE]])-2)," ",Table1[[#This Row],[DATE SAMPLE DELIVERY]]))</f>
        <v/>
      </c>
      <c r="B655" s="59" t="str">
        <f>IF(Table1[[#This Row],[SAMPLE ID]]="","",CONCATENATE('Sample information'!B$16,"-",Table1[[#This Row],[SAMPLE ID]]))</f>
        <v/>
      </c>
      <c r="C655" s="29" t="s">
        <v>108</v>
      </c>
      <c r="D655" s="106" t="s">
        <v>150</v>
      </c>
      <c r="E655" s="28"/>
      <c r="F655" s="28"/>
      <c r="G655" s="28"/>
      <c r="H655" s="19"/>
      <c r="I655" s="28"/>
      <c r="J655" s="28"/>
      <c r="K655" s="17">
        <v>0</v>
      </c>
      <c r="L655" s="17">
        <v>0</v>
      </c>
      <c r="M655" s="127"/>
      <c r="N655" s="127" t="str">
        <f>IF(Table1[[#This Row],[SAMPLE ID]]="","",Table1[[#This Row],[VOLUME]])</f>
        <v/>
      </c>
      <c r="O655" s="127" t="str">
        <f>IF(Table1[[#This Row],[SAMPLE ID]]="","",Table1[[#This Row],[CONCENTRATION]]*Table1[[#This Row],[VOLUME]])</f>
        <v/>
      </c>
      <c r="P655" s="127" t="s">
        <v>384</v>
      </c>
      <c r="Q655" s="128" t="s">
        <v>22</v>
      </c>
      <c r="R655" s="127" t="str">
        <f>IF(Table1[[#This Row],[SAMPLE ID]]="","",CONCATENATE('Sample information'!$B$16,"_",Table1[[#This Row],[PLATE]],"_org_",Table1[[#This Row],[DATE SAMPLE DELIVERY]]))</f>
        <v/>
      </c>
      <c r="S655" s="102" t="str">
        <f>IF(Table1[[#This Row],[DATE SAMPLE DELIVERY]]="","",(CONCATENATE(20,LEFT(Table1[[#This Row],[DATE SAMPLE DELIVERY]],2),"-",MID(Table1[[#This Row],[DATE SAMPLE DELIVERY]],3,2),"-",RIGHT(Table1[[#This Row],[DATE SAMPLE DELIVERY]],2))))</f>
        <v/>
      </c>
      <c r="T655" s="106" t="s">
        <v>206</v>
      </c>
      <c r="U655" s="127"/>
      <c r="V655" s="100"/>
      <c r="W655" s="127"/>
      <c r="X655" s="127"/>
      <c r="Y655" s="127"/>
      <c r="Z655" s="100"/>
      <c r="AA655" s="101"/>
      <c r="AB655" s="127"/>
      <c r="AC655" s="130"/>
      <c r="AD655" s="100"/>
      <c r="AE655" s="127"/>
      <c r="AF655" s="127"/>
      <c r="AG655" s="127"/>
      <c r="AH655" s="127"/>
      <c r="AI655" s="6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row>
    <row r="656" spans="1:60" s="106" customFormat="1" ht="15">
      <c r="A656" s="59" t="str">
        <f>IF(Table1[[#This Row],[SAMPLE ID]]="","",CONCATENATE('Sample information'!B$16," #",RIGHT(Table1[[#This Row],[PLATE]],LEN(Table1[[#This Row],[PLATE]])-2)," ",Table1[[#This Row],[DATE SAMPLE DELIVERY]]))</f>
        <v/>
      </c>
      <c r="B656" s="59" t="str">
        <f>IF(Table1[[#This Row],[SAMPLE ID]]="","",CONCATENATE('Sample information'!B$16,"-",Table1[[#This Row],[SAMPLE ID]]))</f>
        <v/>
      </c>
      <c r="C656" s="29" t="s">
        <v>109</v>
      </c>
      <c r="D656" s="106" t="s">
        <v>150</v>
      </c>
      <c r="E656" s="28"/>
      <c r="F656" s="28"/>
      <c r="G656" s="28"/>
      <c r="H656" s="19"/>
      <c r="I656" s="28"/>
      <c r="J656" s="28"/>
      <c r="K656" s="17">
        <v>0</v>
      </c>
      <c r="L656" s="17">
        <v>0</v>
      </c>
      <c r="M656" s="127"/>
      <c r="N656" s="127" t="str">
        <f>IF(Table1[[#This Row],[SAMPLE ID]]="","",Table1[[#This Row],[VOLUME]])</f>
        <v/>
      </c>
      <c r="O656" s="127" t="str">
        <f>IF(Table1[[#This Row],[SAMPLE ID]]="","",Table1[[#This Row],[CONCENTRATION]]*Table1[[#This Row],[VOLUME]])</f>
        <v/>
      </c>
      <c r="P656" s="127" t="s">
        <v>384</v>
      </c>
      <c r="Q656" s="128" t="s">
        <v>22</v>
      </c>
      <c r="R656" s="127" t="str">
        <f>IF(Table1[[#This Row],[SAMPLE ID]]="","",CONCATENATE('Sample information'!$B$16,"_",Table1[[#This Row],[PLATE]],"_org_",Table1[[#This Row],[DATE SAMPLE DELIVERY]]))</f>
        <v/>
      </c>
      <c r="S656" s="102" t="str">
        <f>IF(Table1[[#This Row],[DATE SAMPLE DELIVERY]]="","",(CONCATENATE(20,LEFT(Table1[[#This Row],[DATE SAMPLE DELIVERY]],2),"-",MID(Table1[[#This Row],[DATE SAMPLE DELIVERY]],3,2),"-",RIGHT(Table1[[#This Row],[DATE SAMPLE DELIVERY]],2))))</f>
        <v/>
      </c>
      <c r="T656" s="106" t="s">
        <v>206</v>
      </c>
      <c r="U656" s="127"/>
      <c r="V656" s="100"/>
      <c r="W656" s="127"/>
      <c r="X656" s="127"/>
      <c r="Y656" s="127"/>
      <c r="Z656" s="100"/>
      <c r="AA656" s="101"/>
      <c r="AB656" s="127"/>
      <c r="AC656" s="130"/>
      <c r="AD656" s="100"/>
      <c r="AE656" s="127"/>
      <c r="AF656" s="127"/>
      <c r="AG656" s="127"/>
      <c r="AH656" s="127"/>
      <c r="AI656" s="6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row>
    <row r="657" spans="1:60" s="106" customFormat="1" ht="15">
      <c r="A657" s="59" t="str">
        <f>IF(Table1[[#This Row],[SAMPLE ID]]="","",CONCATENATE('Sample information'!B$16," #",RIGHT(Table1[[#This Row],[PLATE]],LEN(Table1[[#This Row],[PLATE]])-2)," ",Table1[[#This Row],[DATE SAMPLE DELIVERY]]))</f>
        <v/>
      </c>
      <c r="B657" s="59" t="str">
        <f>IF(Table1[[#This Row],[SAMPLE ID]]="","",CONCATENATE('Sample information'!B$16,"-",Table1[[#This Row],[SAMPLE ID]]))</f>
        <v/>
      </c>
      <c r="C657" s="29" t="s">
        <v>110</v>
      </c>
      <c r="D657" s="106" t="s">
        <v>150</v>
      </c>
      <c r="E657" s="28"/>
      <c r="F657" s="28"/>
      <c r="G657" s="28"/>
      <c r="H657" s="19"/>
      <c r="I657" s="28"/>
      <c r="J657" s="28"/>
      <c r="K657" s="17">
        <v>0</v>
      </c>
      <c r="L657" s="17">
        <v>0</v>
      </c>
      <c r="M657" s="127"/>
      <c r="N657" s="127" t="str">
        <f>IF(Table1[[#This Row],[SAMPLE ID]]="","",Table1[[#This Row],[VOLUME]])</f>
        <v/>
      </c>
      <c r="O657" s="127" t="str">
        <f>IF(Table1[[#This Row],[SAMPLE ID]]="","",Table1[[#This Row],[CONCENTRATION]]*Table1[[#This Row],[VOLUME]])</f>
        <v/>
      </c>
      <c r="P657" s="127" t="s">
        <v>384</v>
      </c>
      <c r="Q657" s="128" t="s">
        <v>22</v>
      </c>
      <c r="R657" s="127" t="str">
        <f>IF(Table1[[#This Row],[SAMPLE ID]]="","",CONCATENATE('Sample information'!$B$16,"_",Table1[[#This Row],[PLATE]],"_org_",Table1[[#This Row],[DATE SAMPLE DELIVERY]]))</f>
        <v/>
      </c>
      <c r="S657" s="102" t="str">
        <f>IF(Table1[[#This Row],[DATE SAMPLE DELIVERY]]="","",(CONCATENATE(20,LEFT(Table1[[#This Row],[DATE SAMPLE DELIVERY]],2),"-",MID(Table1[[#This Row],[DATE SAMPLE DELIVERY]],3,2),"-",RIGHT(Table1[[#This Row],[DATE SAMPLE DELIVERY]],2))))</f>
        <v/>
      </c>
      <c r="T657" s="106" t="s">
        <v>206</v>
      </c>
      <c r="U657" s="127"/>
      <c r="V657" s="100"/>
      <c r="W657" s="127"/>
      <c r="X657" s="127"/>
      <c r="Y657" s="127"/>
      <c r="Z657" s="100"/>
      <c r="AA657" s="101"/>
      <c r="AB657" s="127"/>
      <c r="AC657" s="130"/>
      <c r="AD657" s="100"/>
      <c r="AE657" s="127"/>
      <c r="AF657" s="127"/>
      <c r="AG657" s="127"/>
      <c r="AH657" s="127"/>
      <c r="AI657" s="6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row>
    <row r="658" spans="1:60" s="106" customFormat="1" ht="15">
      <c r="A658" s="59" t="str">
        <f>IF(Table1[[#This Row],[SAMPLE ID]]="","",CONCATENATE('Sample information'!B$16," #",RIGHT(Table1[[#This Row],[PLATE]],LEN(Table1[[#This Row],[PLATE]])-2)," ",Table1[[#This Row],[DATE SAMPLE DELIVERY]]))</f>
        <v/>
      </c>
      <c r="B658" s="59" t="str">
        <f>IF(Table1[[#This Row],[SAMPLE ID]]="","",CONCATENATE('Sample information'!B$16,"-",Table1[[#This Row],[SAMPLE ID]]))</f>
        <v/>
      </c>
      <c r="C658" s="29" t="s">
        <v>111</v>
      </c>
      <c r="D658" s="106" t="s">
        <v>150</v>
      </c>
      <c r="E658" s="28"/>
      <c r="F658" s="28"/>
      <c r="G658" s="28"/>
      <c r="H658" s="19"/>
      <c r="I658" s="28"/>
      <c r="J658" s="28"/>
      <c r="K658" s="17">
        <v>0</v>
      </c>
      <c r="L658" s="17">
        <v>0</v>
      </c>
      <c r="M658" s="127"/>
      <c r="N658" s="127" t="str">
        <f>IF(Table1[[#This Row],[SAMPLE ID]]="","",Table1[[#This Row],[VOLUME]])</f>
        <v/>
      </c>
      <c r="O658" s="127" t="str">
        <f>IF(Table1[[#This Row],[SAMPLE ID]]="","",Table1[[#This Row],[CONCENTRATION]]*Table1[[#This Row],[VOLUME]])</f>
        <v/>
      </c>
      <c r="P658" s="127" t="s">
        <v>384</v>
      </c>
      <c r="Q658" s="128" t="s">
        <v>22</v>
      </c>
      <c r="R658" s="127" t="str">
        <f>IF(Table1[[#This Row],[SAMPLE ID]]="","",CONCATENATE('Sample information'!$B$16,"_",Table1[[#This Row],[PLATE]],"_org_",Table1[[#This Row],[DATE SAMPLE DELIVERY]]))</f>
        <v/>
      </c>
      <c r="S658" s="102" t="str">
        <f>IF(Table1[[#This Row],[DATE SAMPLE DELIVERY]]="","",(CONCATENATE(20,LEFT(Table1[[#This Row],[DATE SAMPLE DELIVERY]],2),"-",MID(Table1[[#This Row],[DATE SAMPLE DELIVERY]],3,2),"-",RIGHT(Table1[[#This Row],[DATE SAMPLE DELIVERY]],2))))</f>
        <v/>
      </c>
      <c r="T658" s="106" t="s">
        <v>206</v>
      </c>
      <c r="U658" s="127"/>
      <c r="V658" s="100"/>
      <c r="W658" s="127"/>
      <c r="X658" s="127"/>
      <c r="Y658" s="127"/>
      <c r="Z658" s="100"/>
      <c r="AA658" s="101"/>
      <c r="AB658" s="127"/>
      <c r="AC658" s="130"/>
      <c r="AD658" s="100"/>
      <c r="AE658" s="127"/>
      <c r="AF658" s="127"/>
      <c r="AG658" s="127"/>
      <c r="AH658" s="127"/>
      <c r="AI658" s="6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row>
    <row r="659" spans="1:60" s="106" customFormat="1" ht="15">
      <c r="A659" s="59" t="str">
        <f>IF(Table1[[#This Row],[SAMPLE ID]]="","",CONCATENATE('Sample information'!B$16," #",RIGHT(Table1[[#This Row],[PLATE]],LEN(Table1[[#This Row],[PLATE]])-2)," ",Table1[[#This Row],[DATE SAMPLE DELIVERY]]))</f>
        <v/>
      </c>
      <c r="B659" s="59" t="str">
        <f>IF(Table1[[#This Row],[SAMPLE ID]]="","",CONCATENATE('Sample information'!B$16,"-",Table1[[#This Row],[SAMPLE ID]]))</f>
        <v/>
      </c>
      <c r="C659" s="29" t="s">
        <v>112</v>
      </c>
      <c r="D659" s="106" t="s">
        <v>150</v>
      </c>
      <c r="E659" s="28"/>
      <c r="F659" s="28"/>
      <c r="G659" s="28"/>
      <c r="H659" s="19"/>
      <c r="I659" s="28"/>
      <c r="J659" s="28"/>
      <c r="K659" s="17">
        <v>0</v>
      </c>
      <c r="L659" s="17">
        <v>0</v>
      </c>
      <c r="M659" s="127"/>
      <c r="N659" s="127" t="str">
        <f>IF(Table1[[#This Row],[SAMPLE ID]]="","",Table1[[#This Row],[VOLUME]])</f>
        <v/>
      </c>
      <c r="O659" s="127" t="str">
        <f>IF(Table1[[#This Row],[SAMPLE ID]]="","",Table1[[#This Row],[CONCENTRATION]]*Table1[[#This Row],[VOLUME]])</f>
        <v/>
      </c>
      <c r="P659" s="127" t="s">
        <v>384</v>
      </c>
      <c r="Q659" s="128" t="s">
        <v>22</v>
      </c>
      <c r="R659" s="127" t="str">
        <f>IF(Table1[[#This Row],[SAMPLE ID]]="","",CONCATENATE('Sample information'!$B$16,"_",Table1[[#This Row],[PLATE]],"_org_",Table1[[#This Row],[DATE SAMPLE DELIVERY]]))</f>
        <v/>
      </c>
      <c r="S659" s="102" t="str">
        <f>IF(Table1[[#This Row],[DATE SAMPLE DELIVERY]]="","",(CONCATENATE(20,LEFT(Table1[[#This Row],[DATE SAMPLE DELIVERY]],2),"-",MID(Table1[[#This Row],[DATE SAMPLE DELIVERY]],3,2),"-",RIGHT(Table1[[#This Row],[DATE SAMPLE DELIVERY]],2))))</f>
        <v/>
      </c>
      <c r="T659" s="106" t="s">
        <v>206</v>
      </c>
      <c r="U659" s="127"/>
      <c r="V659" s="100"/>
      <c r="W659" s="127"/>
      <c r="X659" s="127"/>
      <c r="Y659" s="127"/>
      <c r="Z659" s="100"/>
      <c r="AA659" s="101"/>
      <c r="AB659" s="127"/>
      <c r="AC659" s="130"/>
      <c r="AD659" s="100"/>
      <c r="AE659" s="127"/>
      <c r="AF659" s="127"/>
      <c r="AG659" s="127"/>
      <c r="AH659" s="127"/>
      <c r="AI659" s="6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row>
    <row r="660" spans="1:60" s="106" customFormat="1" ht="15">
      <c r="A660" s="59" t="str">
        <f>IF(Table1[[#This Row],[SAMPLE ID]]="","",CONCATENATE('Sample information'!B$16," #",RIGHT(Table1[[#This Row],[PLATE]],LEN(Table1[[#This Row],[PLATE]])-2)," ",Table1[[#This Row],[DATE SAMPLE DELIVERY]]))</f>
        <v/>
      </c>
      <c r="B660" s="59" t="str">
        <f>IF(Table1[[#This Row],[SAMPLE ID]]="","",CONCATENATE('Sample information'!B$16,"-",Table1[[#This Row],[SAMPLE ID]]))</f>
        <v/>
      </c>
      <c r="C660" s="29" t="s">
        <v>113</v>
      </c>
      <c r="D660" s="106" t="s">
        <v>150</v>
      </c>
      <c r="E660" s="28"/>
      <c r="F660" s="28"/>
      <c r="G660" s="28"/>
      <c r="H660" s="19"/>
      <c r="I660" s="28"/>
      <c r="J660" s="28"/>
      <c r="K660" s="17">
        <v>0</v>
      </c>
      <c r="L660" s="17">
        <v>0</v>
      </c>
      <c r="M660" s="127"/>
      <c r="N660" s="127" t="str">
        <f>IF(Table1[[#This Row],[SAMPLE ID]]="","",Table1[[#This Row],[VOLUME]])</f>
        <v/>
      </c>
      <c r="O660" s="127" t="str">
        <f>IF(Table1[[#This Row],[SAMPLE ID]]="","",Table1[[#This Row],[CONCENTRATION]]*Table1[[#This Row],[VOLUME]])</f>
        <v/>
      </c>
      <c r="P660" s="127" t="s">
        <v>384</v>
      </c>
      <c r="Q660" s="128" t="s">
        <v>22</v>
      </c>
      <c r="R660" s="127" t="str">
        <f>IF(Table1[[#This Row],[SAMPLE ID]]="","",CONCATENATE('Sample information'!$B$16,"_",Table1[[#This Row],[PLATE]],"_org_",Table1[[#This Row],[DATE SAMPLE DELIVERY]]))</f>
        <v/>
      </c>
      <c r="S660" s="102" t="str">
        <f>IF(Table1[[#This Row],[DATE SAMPLE DELIVERY]]="","",(CONCATENATE(20,LEFT(Table1[[#This Row],[DATE SAMPLE DELIVERY]],2),"-",MID(Table1[[#This Row],[DATE SAMPLE DELIVERY]],3,2),"-",RIGHT(Table1[[#This Row],[DATE SAMPLE DELIVERY]],2))))</f>
        <v/>
      </c>
      <c r="T660" s="106" t="s">
        <v>206</v>
      </c>
      <c r="U660" s="127"/>
      <c r="V660" s="100"/>
      <c r="W660" s="127"/>
      <c r="X660" s="127"/>
      <c r="Y660" s="127"/>
      <c r="Z660" s="100"/>
      <c r="AA660" s="101"/>
      <c r="AB660" s="127"/>
      <c r="AC660" s="130"/>
      <c r="AD660" s="100"/>
      <c r="AE660" s="127"/>
      <c r="AF660" s="127"/>
      <c r="AG660" s="127"/>
      <c r="AH660" s="127"/>
      <c r="AI660" s="6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row>
    <row r="661" spans="1:60" s="106" customFormat="1" ht="15">
      <c r="A661" s="59" t="str">
        <f>IF(Table1[[#This Row],[SAMPLE ID]]="","",CONCATENATE('Sample information'!B$16," #",RIGHT(Table1[[#This Row],[PLATE]],LEN(Table1[[#This Row],[PLATE]])-2)," ",Table1[[#This Row],[DATE SAMPLE DELIVERY]]))</f>
        <v/>
      </c>
      <c r="B661" s="59" t="str">
        <f>IF(Table1[[#This Row],[SAMPLE ID]]="","",CONCATENATE('Sample information'!B$16,"-",Table1[[#This Row],[SAMPLE ID]]))</f>
        <v/>
      </c>
      <c r="C661" s="29" t="s">
        <v>114</v>
      </c>
      <c r="D661" s="106" t="s">
        <v>150</v>
      </c>
      <c r="E661" s="28"/>
      <c r="F661" s="28"/>
      <c r="G661" s="28"/>
      <c r="H661" s="19"/>
      <c r="I661" s="28"/>
      <c r="J661" s="28"/>
      <c r="K661" s="17">
        <v>0</v>
      </c>
      <c r="L661" s="17">
        <v>0</v>
      </c>
      <c r="M661" s="127"/>
      <c r="N661" s="127" t="str">
        <f>IF(Table1[[#This Row],[SAMPLE ID]]="","",Table1[[#This Row],[VOLUME]])</f>
        <v/>
      </c>
      <c r="O661" s="127" t="str">
        <f>IF(Table1[[#This Row],[SAMPLE ID]]="","",Table1[[#This Row],[CONCENTRATION]]*Table1[[#This Row],[VOLUME]])</f>
        <v/>
      </c>
      <c r="P661" s="127" t="s">
        <v>384</v>
      </c>
      <c r="Q661" s="128" t="s">
        <v>22</v>
      </c>
      <c r="R661" s="127" t="str">
        <f>IF(Table1[[#This Row],[SAMPLE ID]]="","",CONCATENATE('Sample information'!$B$16,"_",Table1[[#This Row],[PLATE]],"_org_",Table1[[#This Row],[DATE SAMPLE DELIVERY]]))</f>
        <v/>
      </c>
      <c r="S661" s="102" t="str">
        <f>IF(Table1[[#This Row],[DATE SAMPLE DELIVERY]]="","",(CONCATENATE(20,LEFT(Table1[[#This Row],[DATE SAMPLE DELIVERY]],2),"-",MID(Table1[[#This Row],[DATE SAMPLE DELIVERY]],3,2),"-",RIGHT(Table1[[#This Row],[DATE SAMPLE DELIVERY]],2))))</f>
        <v/>
      </c>
      <c r="T661" s="106" t="s">
        <v>206</v>
      </c>
      <c r="U661" s="127"/>
      <c r="V661" s="100"/>
      <c r="W661" s="127"/>
      <c r="X661" s="127"/>
      <c r="Y661" s="127"/>
      <c r="Z661" s="100"/>
      <c r="AA661" s="101"/>
      <c r="AB661" s="127"/>
      <c r="AC661" s="130"/>
      <c r="AD661" s="100"/>
      <c r="AE661" s="127"/>
      <c r="AF661" s="127"/>
      <c r="AG661" s="127"/>
      <c r="AH661" s="127"/>
      <c r="AI661" s="6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row>
    <row r="662" spans="1:60" s="106" customFormat="1" ht="15">
      <c r="A662" s="59" t="str">
        <f>IF(Table1[[#This Row],[SAMPLE ID]]="","",CONCATENATE('Sample information'!B$16," #",RIGHT(Table1[[#This Row],[PLATE]],LEN(Table1[[#This Row],[PLATE]])-2)," ",Table1[[#This Row],[DATE SAMPLE DELIVERY]]))</f>
        <v/>
      </c>
      <c r="B662" s="59" t="str">
        <f>IF(Table1[[#This Row],[SAMPLE ID]]="","",CONCATENATE('Sample information'!B$16,"-",Table1[[#This Row],[SAMPLE ID]]))</f>
        <v/>
      </c>
      <c r="C662" s="29" t="s">
        <v>115</v>
      </c>
      <c r="D662" s="106" t="s">
        <v>150</v>
      </c>
      <c r="E662" s="28"/>
      <c r="F662" s="28"/>
      <c r="G662" s="28"/>
      <c r="H662" s="19"/>
      <c r="I662" s="28"/>
      <c r="J662" s="28"/>
      <c r="K662" s="17">
        <v>0</v>
      </c>
      <c r="L662" s="17">
        <v>0</v>
      </c>
      <c r="M662" s="127"/>
      <c r="N662" s="127" t="str">
        <f>IF(Table1[[#This Row],[SAMPLE ID]]="","",Table1[[#This Row],[VOLUME]])</f>
        <v/>
      </c>
      <c r="O662" s="127" t="str">
        <f>IF(Table1[[#This Row],[SAMPLE ID]]="","",Table1[[#This Row],[CONCENTRATION]]*Table1[[#This Row],[VOLUME]])</f>
        <v/>
      </c>
      <c r="P662" s="127" t="s">
        <v>384</v>
      </c>
      <c r="Q662" s="128" t="s">
        <v>22</v>
      </c>
      <c r="R662" s="127" t="str">
        <f>IF(Table1[[#This Row],[SAMPLE ID]]="","",CONCATENATE('Sample information'!$B$16,"_",Table1[[#This Row],[PLATE]],"_org_",Table1[[#This Row],[DATE SAMPLE DELIVERY]]))</f>
        <v/>
      </c>
      <c r="S662" s="102" t="str">
        <f>IF(Table1[[#This Row],[DATE SAMPLE DELIVERY]]="","",(CONCATENATE(20,LEFT(Table1[[#This Row],[DATE SAMPLE DELIVERY]],2),"-",MID(Table1[[#This Row],[DATE SAMPLE DELIVERY]],3,2),"-",RIGHT(Table1[[#This Row],[DATE SAMPLE DELIVERY]],2))))</f>
        <v/>
      </c>
      <c r="T662" s="106" t="s">
        <v>206</v>
      </c>
      <c r="U662" s="127"/>
      <c r="V662" s="100"/>
      <c r="W662" s="127"/>
      <c r="X662" s="127"/>
      <c r="Y662" s="127"/>
      <c r="Z662" s="100"/>
      <c r="AA662" s="101"/>
      <c r="AB662" s="127"/>
      <c r="AC662" s="130"/>
      <c r="AD662" s="100"/>
      <c r="AE662" s="127"/>
      <c r="AF662" s="127"/>
      <c r="AG662" s="127"/>
      <c r="AH662" s="127"/>
      <c r="AI662" s="6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row>
    <row r="663" spans="1:60" s="106" customFormat="1" ht="15">
      <c r="A663" s="59" t="str">
        <f>IF(Table1[[#This Row],[SAMPLE ID]]="","",CONCATENATE('Sample information'!B$16," #",RIGHT(Table1[[#This Row],[PLATE]],LEN(Table1[[#This Row],[PLATE]])-2)," ",Table1[[#This Row],[DATE SAMPLE DELIVERY]]))</f>
        <v/>
      </c>
      <c r="B663" s="59" t="str">
        <f>IF(Table1[[#This Row],[SAMPLE ID]]="","",CONCATENATE('Sample information'!B$16,"-",Table1[[#This Row],[SAMPLE ID]]))</f>
        <v/>
      </c>
      <c r="C663" s="29" t="s">
        <v>116</v>
      </c>
      <c r="D663" s="106" t="s">
        <v>150</v>
      </c>
      <c r="E663" s="28"/>
      <c r="F663" s="28"/>
      <c r="G663" s="28"/>
      <c r="H663" s="19"/>
      <c r="I663" s="28"/>
      <c r="J663" s="28"/>
      <c r="K663" s="17">
        <v>0</v>
      </c>
      <c r="L663" s="17">
        <v>0</v>
      </c>
      <c r="M663" s="127"/>
      <c r="N663" s="127" t="str">
        <f>IF(Table1[[#This Row],[SAMPLE ID]]="","",Table1[[#This Row],[VOLUME]])</f>
        <v/>
      </c>
      <c r="O663" s="127" t="str">
        <f>IF(Table1[[#This Row],[SAMPLE ID]]="","",Table1[[#This Row],[CONCENTRATION]]*Table1[[#This Row],[VOLUME]])</f>
        <v/>
      </c>
      <c r="P663" s="127" t="s">
        <v>384</v>
      </c>
      <c r="Q663" s="128" t="s">
        <v>22</v>
      </c>
      <c r="R663" s="127" t="str">
        <f>IF(Table1[[#This Row],[SAMPLE ID]]="","",CONCATENATE('Sample information'!$B$16,"_",Table1[[#This Row],[PLATE]],"_org_",Table1[[#This Row],[DATE SAMPLE DELIVERY]]))</f>
        <v/>
      </c>
      <c r="S663" s="102" t="str">
        <f>IF(Table1[[#This Row],[DATE SAMPLE DELIVERY]]="","",(CONCATENATE(20,LEFT(Table1[[#This Row],[DATE SAMPLE DELIVERY]],2),"-",MID(Table1[[#This Row],[DATE SAMPLE DELIVERY]],3,2),"-",RIGHT(Table1[[#This Row],[DATE SAMPLE DELIVERY]],2))))</f>
        <v/>
      </c>
      <c r="T663" s="106" t="s">
        <v>206</v>
      </c>
      <c r="U663" s="127"/>
      <c r="V663" s="100"/>
      <c r="W663" s="127"/>
      <c r="X663" s="127"/>
      <c r="Y663" s="127"/>
      <c r="Z663" s="100"/>
      <c r="AA663" s="101"/>
      <c r="AB663" s="127"/>
      <c r="AC663" s="130"/>
      <c r="AD663" s="100"/>
      <c r="AE663" s="127"/>
      <c r="AF663" s="127"/>
      <c r="AG663" s="127"/>
      <c r="AH663" s="127"/>
      <c r="AI663" s="6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row>
    <row r="664" spans="1:60" s="106" customFormat="1" ht="15">
      <c r="A664" s="59" t="str">
        <f>IF(Table1[[#This Row],[SAMPLE ID]]="","",CONCATENATE('Sample information'!B$16," #",RIGHT(Table1[[#This Row],[PLATE]],LEN(Table1[[#This Row],[PLATE]])-2)," ",Table1[[#This Row],[DATE SAMPLE DELIVERY]]))</f>
        <v/>
      </c>
      <c r="B664" s="59" t="str">
        <f>IF(Table1[[#This Row],[SAMPLE ID]]="","",CONCATENATE('Sample information'!B$16,"-",Table1[[#This Row],[SAMPLE ID]]))</f>
        <v/>
      </c>
      <c r="C664" s="29" t="s">
        <v>117</v>
      </c>
      <c r="D664" s="106" t="s">
        <v>150</v>
      </c>
      <c r="E664" s="28"/>
      <c r="F664" s="28"/>
      <c r="G664" s="28"/>
      <c r="H664" s="19"/>
      <c r="I664" s="28"/>
      <c r="J664" s="28"/>
      <c r="K664" s="17">
        <v>0</v>
      </c>
      <c r="L664" s="17">
        <v>0</v>
      </c>
      <c r="M664" s="127"/>
      <c r="N664" s="127" t="str">
        <f>IF(Table1[[#This Row],[SAMPLE ID]]="","",Table1[[#This Row],[VOLUME]])</f>
        <v/>
      </c>
      <c r="O664" s="127" t="str">
        <f>IF(Table1[[#This Row],[SAMPLE ID]]="","",Table1[[#This Row],[CONCENTRATION]]*Table1[[#This Row],[VOLUME]])</f>
        <v/>
      </c>
      <c r="P664" s="127" t="s">
        <v>384</v>
      </c>
      <c r="Q664" s="128" t="s">
        <v>22</v>
      </c>
      <c r="R664" s="127" t="str">
        <f>IF(Table1[[#This Row],[SAMPLE ID]]="","",CONCATENATE('Sample information'!$B$16,"_",Table1[[#This Row],[PLATE]],"_org_",Table1[[#This Row],[DATE SAMPLE DELIVERY]]))</f>
        <v/>
      </c>
      <c r="S664" s="102" t="str">
        <f>IF(Table1[[#This Row],[DATE SAMPLE DELIVERY]]="","",(CONCATENATE(20,LEFT(Table1[[#This Row],[DATE SAMPLE DELIVERY]],2),"-",MID(Table1[[#This Row],[DATE SAMPLE DELIVERY]],3,2),"-",RIGHT(Table1[[#This Row],[DATE SAMPLE DELIVERY]],2))))</f>
        <v/>
      </c>
      <c r="T664" s="106" t="s">
        <v>206</v>
      </c>
      <c r="U664" s="127"/>
      <c r="V664" s="100"/>
      <c r="W664" s="127"/>
      <c r="X664" s="127"/>
      <c r="Y664" s="127"/>
      <c r="Z664" s="100"/>
      <c r="AA664" s="101"/>
      <c r="AB664" s="127"/>
      <c r="AC664" s="130"/>
      <c r="AD664" s="100"/>
      <c r="AE664" s="127"/>
      <c r="AF664" s="127"/>
      <c r="AG664" s="127"/>
      <c r="AH664" s="127"/>
      <c r="AI664" s="6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row>
    <row r="665" spans="1:60" s="106" customFormat="1" ht="15">
      <c r="A665" s="59" t="str">
        <f>IF(Table1[[#This Row],[SAMPLE ID]]="","",CONCATENATE('Sample information'!B$16," #",RIGHT(Table1[[#This Row],[PLATE]],LEN(Table1[[#This Row],[PLATE]])-2)," ",Table1[[#This Row],[DATE SAMPLE DELIVERY]]))</f>
        <v/>
      </c>
      <c r="B665" s="59" t="str">
        <f>IF(Table1[[#This Row],[SAMPLE ID]]="","",CONCATENATE('Sample information'!B$16,"-",Table1[[#This Row],[SAMPLE ID]]))</f>
        <v/>
      </c>
      <c r="C665" s="29" t="s">
        <v>118</v>
      </c>
      <c r="D665" s="106" t="s">
        <v>150</v>
      </c>
      <c r="E665" s="28"/>
      <c r="F665" s="28"/>
      <c r="G665" s="28"/>
      <c r="H665" s="19"/>
      <c r="I665" s="28"/>
      <c r="J665" s="28"/>
      <c r="K665" s="17">
        <v>0</v>
      </c>
      <c r="L665" s="17">
        <v>0</v>
      </c>
      <c r="M665" s="127"/>
      <c r="N665" s="127" t="str">
        <f>IF(Table1[[#This Row],[SAMPLE ID]]="","",Table1[[#This Row],[VOLUME]])</f>
        <v/>
      </c>
      <c r="O665" s="127" t="str">
        <f>IF(Table1[[#This Row],[SAMPLE ID]]="","",Table1[[#This Row],[CONCENTRATION]]*Table1[[#This Row],[VOLUME]])</f>
        <v/>
      </c>
      <c r="P665" s="127" t="s">
        <v>384</v>
      </c>
      <c r="Q665" s="128" t="s">
        <v>22</v>
      </c>
      <c r="R665" s="127" t="str">
        <f>IF(Table1[[#This Row],[SAMPLE ID]]="","",CONCATENATE('Sample information'!$B$16,"_",Table1[[#This Row],[PLATE]],"_org_",Table1[[#This Row],[DATE SAMPLE DELIVERY]]))</f>
        <v/>
      </c>
      <c r="S665" s="102" t="str">
        <f>IF(Table1[[#This Row],[DATE SAMPLE DELIVERY]]="","",(CONCATENATE(20,LEFT(Table1[[#This Row],[DATE SAMPLE DELIVERY]],2),"-",MID(Table1[[#This Row],[DATE SAMPLE DELIVERY]],3,2),"-",RIGHT(Table1[[#This Row],[DATE SAMPLE DELIVERY]],2))))</f>
        <v/>
      </c>
      <c r="T665" s="106" t="s">
        <v>206</v>
      </c>
      <c r="U665" s="127"/>
      <c r="V665" s="100"/>
      <c r="W665" s="127"/>
      <c r="X665" s="127"/>
      <c r="Y665" s="127"/>
      <c r="Z665" s="100"/>
      <c r="AA665" s="101"/>
      <c r="AB665" s="127"/>
      <c r="AC665" s="130"/>
      <c r="AD665" s="100"/>
      <c r="AE665" s="127"/>
      <c r="AF665" s="127"/>
      <c r="AG665" s="127"/>
      <c r="AH665" s="127"/>
      <c r="AI665" s="6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row>
    <row r="666" spans="1:60" s="106" customFormat="1" ht="15">
      <c r="A666" s="59" t="str">
        <f>IF(Table1[[#This Row],[SAMPLE ID]]="","",CONCATENATE('Sample information'!B$16," #",RIGHT(Table1[[#This Row],[PLATE]],LEN(Table1[[#This Row],[PLATE]])-2)," ",Table1[[#This Row],[DATE SAMPLE DELIVERY]]))</f>
        <v/>
      </c>
      <c r="B666" s="59" t="str">
        <f>IF(Table1[[#This Row],[SAMPLE ID]]="","",CONCATENATE('Sample information'!B$16,"-",Table1[[#This Row],[SAMPLE ID]]))</f>
        <v/>
      </c>
      <c r="C666" s="29" t="s">
        <v>119</v>
      </c>
      <c r="D666" s="106" t="s">
        <v>150</v>
      </c>
      <c r="E666" s="28"/>
      <c r="F666" s="28"/>
      <c r="G666" s="28"/>
      <c r="H666" s="19"/>
      <c r="I666" s="28"/>
      <c r="J666" s="28"/>
      <c r="K666" s="17">
        <v>0</v>
      </c>
      <c r="L666" s="17">
        <v>0</v>
      </c>
      <c r="M666" s="127"/>
      <c r="N666" s="127" t="str">
        <f>IF(Table1[[#This Row],[SAMPLE ID]]="","",Table1[[#This Row],[VOLUME]])</f>
        <v/>
      </c>
      <c r="O666" s="127" t="str">
        <f>IF(Table1[[#This Row],[SAMPLE ID]]="","",Table1[[#This Row],[CONCENTRATION]]*Table1[[#This Row],[VOLUME]])</f>
        <v/>
      </c>
      <c r="P666" s="127" t="s">
        <v>384</v>
      </c>
      <c r="Q666" s="128" t="s">
        <v>22</v>
      </c>
      <c r="R666" s="127" t="str">
        <f>IF(Table1[[#This Row],[SAMPLE ID]]="","",CONCATENATE('Sample information'!$B$16,"_",Table1[[#This Row],[PLATE]],"_org_",Table1[[#This Row],[DATE SAMPLE DELIVERY]]))</f>
        <v/>
      </c>
      <c r="S666" s="102" t="str">
        <f>IF(Table1[[#This Row],[DATE SAMPLE DELIVERY]]="","",(CONCATENATE(20,LEFT(Table1[[#This Row],[DATE SAMPLE DELIVERY]],2),"-",MID(Table1[[#This Row],[DATE SAMPLE DELIVERY]],3,2),"-",RIGHT(Table1[[#This Row],[DATE SAMPLE DELIVERY]],2))))</f>
        <v/>
      </c>
      <c r="T666" s="106" t="s">
        <v>206</v>
      </c>
      <c r="U666" s="127"/>
      <c r="V666" s="100"/>
      <c r="W666" s="127"/>
      <c r="X666" s="127"/>
      <c r="Y666" s="127"/>
      <c r="Z666" s="100"/>
      <c r="AA666" s="101"/>
      <c r="AB666" s="127"/>
      <c r="AC666" s="130"/>
      <c r="AD666" s="100"/>
      <c r="AE666" s="127"/>
      <c r="AF666" s="127"/>
      <c r="AG666" s="127"/>
      <c r="AH666" s="127"/>
      <c r="AI666" s="6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row>
    <row r="667" spans="1:60" s="106" customFormat="1" ht="15">
      <c r="A667" s="59" t="str">
        <f>IF(Table1[[#This Row],[SAMPLE ID]]="","",CONCATENATE('Sample information'!B$16," #",RIGHT(Table1[[#This Row],[PLATE]],LEN(Table1[[#This Row],[PLATE]])-2)," ",Table1[[#This Row],[DATE SAMPLE DELIVERY]]))</f>
        <v/>
      </c>
      <c r="B667" s="59" t="str">
        <f>IF(Table1[[#This Row],[SAMPLE ID]]="","",CONCATENATE('Sample information'!B$16,"-",Table1[[#This Row],[SAMPLE ID]]))</f>
        <v/>
      </c>
      <c r="C667" s="29" t="s">
        <v>120</v>
      </c>
      <c r="D667" s="106" t="s">
        <v>150</v>
      </c>
      <c r="E667" s="28"/>
      <c r="F667" s="28"/>
      <c r="G667" s="28"/>
      <c r="H667" s="19"/>
      <c r="I667" s="28"/>
      <c r="J667" s="28"/>
      <c r="K667" s="17">
        <v>0</v>
      </c>
      <c r="L667" s="17">
        <v>0</v>
      </c>
      <c r="M667" s="127"/>
      <c r="N667" s="127" t="str">
        <f>IF(Table1[[#This Row],[SAMPLE ID]]="","",Table1[[#This Row],[VOLUME]])</f>
        <v/>
      </c>
      <c r="O667" s="127" t="str">
        <f>IF(Table1[[#This Row],[SAMPLE ID]]="","",Table1[[#This Row],[CONCENTRATION]]*Table1[[#This Row],[VOLUME]])</f>
        <v/>
      </c>
      <c r="P667" s="127" t="s">
        <v>384</v>
      </c>
      <c r="Q667" s="128" t="s">
        <v>22</v>
      </c>
      <c r="R667" s="127" t="str">
        <f>IF(Table1[[#This Row],[SAMPLE ID]]="","",CONCATENATE('Sample information'!$B$16,"_",Table1[[#This Row],[PLATE]],"_org_",Table1[[#This Row],[DATE SAMPLE DELIVERY]]))</f>
        <v/>
      </c>
      <c r="S667" s="102" t="str">
        <f>IF(Table1[[#This Row],[DATE SAMPLE DELIVERY]]="","",(CONCATENATE(20,LEFT(Table1[[#This Row],[DATE SAMPLE DELIVERY]],2),"-",MID(Table1[[#This Row],[DATE SAMPLE DELIVERY]],3,2),"-",RIGHT(Table1[[#This Row],[DATE SAMPLE DELIVERY]],2))))</f>
        <v/>
      </c>
      <c r="T667" s="106" t="s">
        <v>206</v>
      </c>
      <c r="U667" s="127"/>
      <c r="V667" s="100"/>
      <c r="W667" s="127"/>
      <c r="X667" s="127"/>
      <c r="Y667" s="127"/>
      <c r="Z667" s="100"/>
      <c r="AA667" s="101"/>
      <c r="AB667" s="127"/>
      <c r="AC667" s="130"/>
      <c r="AD667" s="100"/>
      <c r="AE667" s="127"/>
      <c r="AF667" s="127"/>
      <c r="AG667" s="127"/>
      <c r="AH667" s="127"/>
      <c r="AI667" s="6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row>
    <row r="668" spans="1:60" s="106" customFormat="1" ht="15">
      <c r="A668" s="59" t="str">
        <f>IF(Table1[[#This Row],[SAMPLE ID]]="","",CONCATENATE('Sample information'!B$16," #",RIGHT(Table1[[#This Row],[PLATE]],LEN(Table1[[#This Row],[PLATE]])-2)," ",Table1[[#This Row],[DATE SAMPLE DELIVERY]]))</f>
        <v/>
      </c>
      <c r="B668" s="59" t="str">
        <f>IF(Table1[[#This Row],[SAMPLE ID]]="","",CONCATENATE('Sample information'!B$16,"-",Table1[[#This Row],[SAMPLE ID]]))</f>
        <v/>
      </c>
      <c r="C668" s="29" t="s">
        <v>121</v>
      </c>
      <c r="D668" s="106" t="s">
        <v>150</v>
      </c>
      <c r="E668" s="28"/>
      <c r="F668" s="28"/>
      <c r="G668" s="28"/>
      <c r="H668" s="19"/>
      <c r="I668" s="28"/>
      <c r="J668" s="28"/>
      <c r="K668" s="17">
        <v>0</v>
      </c>
      <c r="L668" s="17">
        <v>0</v>
      </c>
      <c r="M668" s="127"/>
      <c r="N668" s="127" t="str">
        <f>IF(Table1[[#This Row],[SAMPLE ID]]="","",Table1[[#This Row],[VOLUME]])</f>
        <v/>
      </c>
      <c r="O668" s="127" t="str">
        <f>IF(Table1[[#This Row],[SAMPLE ID]]="","",Table1[[#This Row],[CONCENTRATION]]*Table1[[#This Row],[VOLUME]])</f>
        <v/>
      </c>
      <c r="P668" s="127" t="s">
        <v>384</v>
      </c>
      <c r="Q668" s="128" t="s">
        <v>22</v>
      </c>
      <c r="R668" s="127" t="str">
        <f>IF(Table1[[#This Row],[SAMPLE ID]]="","",CONCATENATE('Sample information'!$B$16,"_",Table1[[#This Row],[PLATE]],"_org_",Table1[[#This Row],[DATE SAMPLE DELIVERY]]))</f>
        <v/>
      </c>
      <c r="S668" s="102" t="str">
        <f>IF(Table1[[#This Row],[DATE SAMPLE DELIVERY]]="","",(CONCATENATE(20,LEFT(Table1[[#This Row],[DATE SAMPLE DELIVERY]],2),"-",MID(Table1[[#This Row],[DATE SAMPLE DELIVERY]],3,2),"-",RIGHT(Table1[[#This Row],[DATE SAMPLE DELIVERY]],2))))</f>
        <v/>
      </c>
      <c r="T668" s="106" t="s">
        <v>206</v>
      </c>
      <c r="U668" s="127"/>
      <c r="V668" s="100"/>
      <c r="W668" s="127"/>
      <c r="X668" s="127"/>
      <c r="Y668" s="127"/>
      <c r="Z668" s="100"/>
      <c r="AA668" s="101"/>
      <c r="AB668" s="127"/>
      <c r="AC668" s="130"/>
      <c r="AD668" s="100"/>
      <c r="AE668" s="127"/>
      <c r="AF668" s="127"/>
      <c r="AG668" s="127"/>
      <c r="AH668" s="127"/>
      <c r="AI668" s="6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row>
    <row r="669" spans="1:60" s="106" customFormat="1" ht="15">
      <c r="A669" s="59" t="str">
        <f>IF(Table1[[#This Row],[SAMPLE ID]]="","",CONCATENATE('Sample information'!B$16," #",RIGHT(Table1[[#This Row],[PLATE]],LEN(Table1[[#This Row],[PLATE]])-2)," ",Table1[[#This Row],[DATE SAMPLE DELIVERY]]))</f>
        <v/>
      </c>
      <c r="B669" s="59" t="str">
        <f>IF(Table1[[#This Row],[SAMPLE ID]]="","",CONCATENATE('Sample information'!B$16,"-",Table1[[#This Row],[SAMPLE ID]]))</f>
        <v/>
      </c>
      <c r="C669" s="29" t="s">
        <v>122</v>
      </c>
      <c r="D669" s="106" t="s">
        <v>150</v>
      </c>
      <c r="E669" s="28"/>
      <c r="F669" s="28"/>
      <c r="G669" s="28"/>
      <c r="H669" s="19"/>
      <c r="I669" s="28"/>
      <c r="J669" s="28"/>
      <c r="K669" s="17">
        <v>0</v>
      </c>
      <c r="L669" s="17">
        <v>0</v>
      </c>
      <c r="M669" s="127"/>
      <c r="N669" s="127" t="str">
        <f>IF(Table1[[#This Row],[SAMPLE ID]]="","",Table1[[#This Row],[VOLUME]])</f>
        <v/>
      </c>
      <c r="O669" s="127" t="str">
        <f>IF(Table1[[#This Row],[SAMPLE ID]]="","",Table1[[#This Row],[CONCENTRATION]]*Table1[[#This Row],[VOLUME]])</f>
        <v/>
      </c>
      <c r="P669" s="127" t="s">
        <v>384</v>
      </c>
      <c r="Q669" s="128" t="s">
        <v>22</v>
      </c>
      <c r="R669" s="127" t="str">
        <f>IF(Table1[[#This Row],[SAMPLE ID]]="","",CONCATENATE('Sample information'!$B$16,"_",Table1[[#This Row],[PLATE]],"_org_",Table1[[#This Row],[DATE SAMPLE DELIVERY]]))</f>
        <v/>
      </c>
      <c r="S669" s="102" t="str">
        <f>IF(Table1[[#This Row],[DATE SAMPLE DELIVERY]]="","",(CONCATENATE(20,LEFT(Table1[[#This Row],[DATE SAMPLE DELIVERY]],2),"-",MID(Table1[[#This Row],[DATE SAMPLE DELIVERY]],3,2),"-",RIGHT(Table1[[#This Row],[DATE SAMPLE DELIVERY]],2))))</f>
        <v/>
      </c>
      <c r="T669" s="106" t="s">
        <v>206</v>
      </c>
      <c r="U669" s="127"/>
      <c r="V669" s="100"/>
      <c r="W669" s="127"/>
      <c r="X669" s="127"/>
      <c r="Y669" s="127"/>
      <c r="Z669" s="100"/>
      <c r="AA669" s="101"/>
      <c r="AB669" s="127"/>
      <c r="AC669" s="130"/>
      <c r="AD669" s="100"/>
      <c r="AE669" s="127"/>
      <c r="AF669" s="127"/>
      <c r="AG669" s="127"/>
      <c r="AH669" s="127"/>
      <c r="AI669" s="6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row>
    <row r="670" spans="1:60" s="106" customFormat="1" ht="15">
      <c r="A670" s="59" t="str">
        <f>IF(Table1[[#This Row],[SAMPLE ID]]="","",CONCATENATE('Sample information'!B$16," #",RIGHT(Table1[[#This Row],[PLATE]],LEN(Table1[[#This Row],[PLATE]])-2)," ",Table1[[#This Row],[DATE SAMPLE DELIVERY]]))</f>
        <v/>
      </c>
      <c r="B670" s="59" t="str">
        <f>IF(Table1[[#This Row],[SAMPLE ID]]="","",CONCATENATE('Sample information'!B$16,"-",Table1[[#This Row],[SAMPLE ID]]))</f>
        <v/>
      </c>
      <c r="C670" s="29" t="s">
        <v>123</v>
      </c>
      <c r="D670" s="106" t="s">
        <v>150</v>
      </c>
      <c r="E670" s="28"/>
      <c r="F670" s="28"/>
      <c r="G670" s="28"/>
      <c r="H670" s="19"/>
      <c r="I670" s="28"/>
      <c r="J670" s="28"/>
      <c r="K670" s="17">
        <v>0</v>
      </c>
      <c r="L670" s="17">
        <v>0</v>
      </c>
      <c r="M670" s="127"/>
      <c r="N670" s="127" t="str">
        <f>IF(Table1[[#This Row],[SAMPLE ID]]="","",Table1[[#This Row],[VOLUME]])</f>
        <v/>
      </c>
      <c r="O670" s="127" t="str">
        <f>IF(Table1[[#This Row],[SAMPLE ID]]="","",Table1[[#This Row],[CONCENTRATION]]*Table1[[#This Row],[VOLUME]])</f>
        <v/>
      </c>
      <c r="P670" s="127" t="s">
        <v>384</v>
      </c>
      <c r="Q670" s="128" t="s">
        <v>22</v>
      </c>
      <c r="R670" s="127" t="str">
        <f>IF(Table1[[#This Row],[SAMPLE ID]]="","",CONCATENATE('Sample information'!$B$16,"_",Table1[[#This Row],[PLATE]],"_org_",Table1[[#This Row],[DATE SAMPLE DELIVERY]]))</f>
        <v/>
      </c>
      <c r="S670" s="102" t="str">
        <f>IF(Table1[[#This Row],[DATE SAMPLE DELIVERY]]="","",(CONCATENATE(20,LEFT(Table1[[#This Row],[DATE SAMPLE DELIVERY]],2),"-",MID(Table1[[#This Row],[DATE SAMPLE DELIVERY]],3,2),"-",RIGHT(Table1[[#This Row],[DATE SAMPLE DELIVERY]],2))))</f>
        <v/>
      </c>
      <c r="T670" s="106" t="s">
        <v>206</v>
      </c>
      <c r="U670" s="127"/>
      <c r="V670" s="100"/>
      <c r="W670" s="127"/>
      <c r="X670" s="127"/>
      <c r="Y670" s="127"/>
      <c r="Z670" s="100"/>
      <c r="AA670" s="101"/>
      <c r="AB670" s="127"/>
      <c r="AC670" s="130"/>
      <c r="AD670" s="100"/>
      <c r="AE670" s="127"/>
      <c r="AF670" s="127"/>
      <c r="AG670" s="127"/>
      <c r="AH670" s="127"/>
      <c r="AI670" s="6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row>
    <row r="671" spans="1:60" s="106" customFormat="1" ht="15">
      <c r="A671" s="59" t="str">
        <f>IF(Table1[[#This Row],[SAMPLE ID]]="","",CONCATENATE('Sample information'!B$16," #",RIGHT(Table1[[#This Row],[PLATE]],LEN(Table1[[#This Row],[PLATE]])-2)," ",Table1[[#This Row],[DATE SAMPLE DELIVERY]]))</f>
        <v/>
      </c>
      <c r="B671" s="59" t="str">
        <f>IF(Table1[[#This Row],[SAMPLE ID]]="","",CONCATENATE('Sample information'!B$16,"-",Table1[[#This Row],[SAMPLE ID]]))</f>
        <v/>
      </c>
      <c r="C671" s="29" t="s">
        <v>124</v>
      </c>
      <c r="D671" s="106" t="s">
        <v>150</v>
      </c>
      <c r="E671" s="28"/>
      <c r="F671" s="28"/>
      <c r="G671" s="28"/>
      <c r="H671" s="19"/>
      <c r="I671" s="28"/>
      <c r="J671" s="28"/>
      <c r="K671" s="17">
        <v>0</v>
      </c>
      <c r="L671" s="17">
        <v>0</v>
      </c>
      <c r="M671" s="127"/>
      <c r="N671" s="127" t="str">
        <f>IF(Table1[[#This Row],[SAMPLE ID]]="","",Table1[[#This Row],[VOLUME]])</f>
        <v/>
      </c>
      <c r="O671" s="127" t="str">
        <f>IF(Table1[[#This Row],[SAMPLE ID]]="","",Table1[[#This Row],[CONCENTRATION]]*Table1[[#This Row],[VOLUME]])</f>
        <v/>
      </c>
      <c r="P671" s="127" t="s">
        <v>384</v>
      </c>
      <c r="Q671" s="128" t="s">
        <v>22</v>
      </c>
      <c r="R671" s="127" t="str">
        <f>IF(Table1[[#This Row],[SAMPLE ID]]="","",CONCATENATE('Sample information'!$B$16,"_",Table1[[#This Row],[PLATE]],"_org_",Table1[[#This Row],[DATE SAMPLE DELIVERY]]))</f>
        <v/>
      </c>
      <c r="S671" s="102" t="str">
        <f>IF(Table1[[#This Row],[DATE SAMPLE DELIVERY]]="","",(CONCATENATE(20,LEFT(Table1[[#This Row],[DATE SAMPLE DELIVERY]],2),"-",MID(Table1[[#This Row],[DATE SAMPLE DELIVERY]],3,2),"-",RIGHT(Table1[[#This Row],[DATE SAMPLE DELIVERY]],2))))</f>
        <v/>
      </c>
      <c r="T671" s="106" t="s">
        <v>206</v>
      </c>
      <c r="U671" s="127"/>
      <c r="V671" s="100"/>
      <c r="W671" s="127"/>
      <c r="X671" s="127"/>
      <c r="Y671" s="127"/>
      <c r="Z671" s="100"/>
      <c r="AA671" s="101"/>
      <c r="AB671" s="127"/>
      <c r="AC671" s="130"/>
      <c r="AD671" s="100"/>
      <c r="AE671" s="127"/>
      <c r="AF671" s="127"/>
      <c r="AG671" s="127"/>
      <c r="AH671" s="127"/>
      <c r="AI671" s="6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row>
    <row r="672" spans="1:60" s="106" customFormat="1" ht="15">
      <c r="A672" s="59" t="str">
        <f>IF(Table1[[#This Row],[SAMPLE ID]]="","",CONCATENATE('Sample information'!B$16," #",RIGHT(Table1[[#This Row],[PLATE]],LEN(Table1[[#This Row],[PLATE]])-2)," ",Table1[[#This Row],[DATE SAMPLE DELIVERY]]))</f>
        <v/>
      </c>
      <c r="B672" s="59" t="str">
        <f>IF(Table1[[#This Row],[SAMPLE ID]]="","",CONCATENATE('Sample information'!B$16,"-",Table1[[#This Row],[SAMPLE ID]]))</f>
        <v/>
      </c>
      <c r="C672" s="29" t="s">
        <v>125</v>
      </c>
      <c r="D672" s="106" t="s">
        <v>150</v>
      </c>
      <c r="E672" s="28"/>
      <c r="F672" s="28"/>
      <c r="G672" s="28"/>
      <c r="H672" s="19"/>
      <c r="I672" s="28"/>
      <c r="J672" s="28"/>
      <c r="K672" s="17">
        <v>0</v>
      </c>
      <c r="L672" s="17">
        <v>0</v>
      </c>
      <c r="M672" s="127"/>
      <c r="N672" s="127" t="str">
        <f>IF(Table1[[#This Row],[SAMPLE ID]]="","",Table1[[#This Row],[VOLUME]])</f>
        <v/>
      </c>
      <c r="O672" s="127" t="str">
        <f>IF(Table1[[#This Row],[SAMPLE ID]]="","",Table1[[#This Row],[CONCENTRATION]]*Table1[[#This Row],[VOLUME]])</f>
        <v/>
      </c>
      <c r="P672" s="127" t="s">
        <v>384</v>
      </c>
      <c r="Q672" s="128" t="s">
        <v>22</v>
      </c>
      <c r="R672" s="127" t="str">
        <f>IF(Table1[[#This Row],[SAMPLE ID]]="","",CONCATENATE('Sample information'!$B$16,"_",Table1[[#This Row],[PLATE]],"_org_",Table1[[#This Row],[DATE SAMPLE DELIVERY]]))</f>
        <v/>
      </c>
      <c r="S672" s="102" t="str">
        <f>IF(Table1[[#This Row],[DATE SAMPLE DELIVERY]]="","",(CONCATENATE(20,LEFT(Table1[[#This Row],[DATE SAMPLE DELIVERY]],2),"-",MID(Table1[[#This Row],[DATE SAMPLE DELIVERY]],3,2),"-",RIGHT(Table1[[#This Row],[DATE SAMPLE DELIVERY]],2))))</f>
        <v/>
      </c>
      <c r="T672" s="106" t="s">
        <v>206</v>
      </c>
      <c r="U672" s="127"/>
      <c r="V672" s="100"/>
      <c r="W672" s="127"/>
      <c r="X672" s="127"/>
      <c r="Y672" s="127"/>
      <c r="Z672" s="100"/>
      <c r="AA672" s="101"/>
      <c r="AB672" s="127"/>
      <c r="AC672" s="130"/>
      <c r="AD672" s="100"/>
      <c r="AE672" s="127"/>
      <c r="AF672" s="127"/>
      <c r="AG672" s="127"/>
      <c r="AH672" s="127"/>
      <c r="AI672" s="6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row>
    <row r="673" spans="1:60" s="106" customFormat="1" ht="15">
      <c r="A673" s="59" t="str">
        <f>IF(Table1[[#This Row],[SAMPLE ID]]="","",CONCATENATE('Sample information'!B$16," #",RIGHT(Table1[[#This Row],[PLATE]],LEN(Table1[[#This Row],[PLATE]])-2)," ",Table1[[#This Row],[DATE SAMPLE DELIVERY]]))</f>
        <v/>
      </c>
      <c r="B673" s="59" t="str">
        <f>IF(Table1[[#This Row],[SAMPLE ID]]="","",CONCATENATE('Sample information'!B$16,"-",Table1[[#This Row],[SAMPLE ID]]))</f>
        <v/>
      </c>
      <c r="C673" s="29" t="s">
        <v>126</v>
      </c>
      <c r="D673" s="106" t="s">
        <v>150</v>
      </c>
      <c r="E673" s="28"/>
      <c r="F673" s="28"/>
      <c r="G673" s="28"/>
      <c r="H673" s="19"/>
      <c r="I673" s="28"/>
      <c r="J673" s="28"/>
      <c r="K673" s="17">
        <v>0</v>
      </c>
      <c r="L673" s="17">
        <v>0</v>
      </c>
      <c r="M673" s="127"/>
      <c r="N673" s="127" t="str">
        <f>IF(Table1[[#This Row],[SAMPLE ID]]="","",Table1[[#This Row],[VOLUME]])</f>
        <v/>
      </c>
      <c r="O673" s="127" t="str">
        <f>IF(Table1[[#This Row],[SAMPLE ID]]="","",Table1[[#This Row],[CONCENTRATION]]*Table1[[#This Row],[VOLUME]])</f>
        <v/>
      </c>
      <c r="P673" s="127" t="s">
        <v>384</v>
      </c>
      <c r="Q673" s="128" t="s">
        <v>22</v>
      </c>
      <c r="R673" s="127" t="str">
        <f>IF(Table1[[#This Row],[SAMPLE ID]]="","",CONCATENATE('Sample information'!$B$16,"_",Table1[[#This Row],[PLATE]],"_org_",Table1[[#This Row],[DATE SAMPLE DELIVERY]]))</f>
        <v/>
      </c>
      <c r="S673" s="102" t="str">
        <f>IF(Table1[[#This Row],[DATE SAMPLE DELIVERY]]="","",(CONCATENATE(20,LEFT(Table1[[#This Row],[DATE SAMPLE DELIVERY]],2),"-",MID(Table1[[#This Row],[DATE SAMPLE DELIVERY]],3,2),"-",RIGHT(Table1[[#This Row],[DATE SAMPLE DELIVERY]],2))))</f>
        <v/>
      </c>
      <c r="T673" s="106" t="s">
        <v>206</v>
      </c>
      <c r="U673" s="127"/>
      <c r="V673" s="100"/>
      <c r="W673" s="127"/>
      <c r="X673" s="127"/>
      <c r="Y673" s="127"/>
      <c r="Z673" s="100"/>
      <c r="AA673" s="101"/>
      <c r="AB673" s="127"/>
      <c r="AC673" s="130"/>
      <c r="AD673" s="100"/>
      <c r="AE673" s="127"/>
      <c r="AF673" s="127"/>
      <c r="AG673" s="127"/>
      <c r="AH673" s="127"/>
      <c r="AI673" s="6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row>
    <row r="674" spans="1:60" s="106" customFormat="1" ht="15">
      <c r="A674" s="59" t="str">
        <f>IF(Table1[[#This Row],[SAMPLE ID]]="","",CONCATENATE('Sample information'!B$16," #",RIGHT(Table1[[#This Row],[PLATE]],LEN(Table1[[#This Row],[PLATE]])-2)," ",Table1[[#This Row],[DATE SAMPLE DELIVERY]]))</f>
        <v/>
      </c>
      <c r="B674" s="59" t="str">
        <f>IF(Table1[[#This Row],[SAMPLE ID]]="","",CONCATENATE('Sample information'!B$16,"-",Table1[[#This Row],[SAMPLE ID]]))</f>
        <v/>
      </c>
      <c r="C674" s="29" t="s">
        <v>127</v>
      </c>
      <c r="D674" s="106" t="s">
        <v>150</v>
      </c>
      <c r="E674" s="28"/>
      <c r="F674" s="28"/>
      <c r="G674" s="28"/>
      <c r="H674" s="19"/>
      <c r="I674" s="28"/>
      <c r="J674" s="28"/>
      <c r="K674" s="17">
        <v>0</v>
      </c>
      <c r="L674" s="17">
        <v>0</v>
      </c>
      <c r="M674" s="127"/>
      <c r="N674" s="127" t="str">
        <f>IF(Table1[[#This Row],[SAMPLE ID]]="","",Table1[[#This Row],[VOLUME]])</f>
        <v/>
      </c>
      <c r="O674" s="127" t="str">
        <f>IF(Table1[[#This Row],[SAMPLE ID]]="","",Table1[[#This Row],[CONCENTRATION]]*Table1[[#This Row],[VOLUME]])</f>
        <v/>
      </c>
      <c r="P674" s="127" t="s">
        <v>384</v>
      </c>
      <c r="Q674" s="128" t="s">
        <v>22</v>
      </c>
      <c r="R674" s="127" t="str">
        <f>IF(Table1[[#This Row],[SAMPLE ID]]="","",CONCATENATE('Sample information'!$B$16,"_",Table1[[#This Row],[PLATE]],"_org_",Table1[[#This Row],[DATE SAMPLE DELIVERY]]))</f>
        <v/>
      </c>
      <c r="S674" s="102" t="str">
        <f>IF(Table1[[#This Row],[DATE SAMPLE DELIVERY]]="","",(CONCATENATE(20,LEFT(Table1[[#This Row],[DATE SAMPLE DELIVERY]],2),"-",MID(Table1[[#This Row],[DATE SAMPLE DELIVERY]],3,2),"-",RIGHT(Table1[[#This Row],[DATE SAMPLE DELIVERY]],2))))</f>
        <v/>
      </c>
      <c r="T674" s="106" t="s">
        <v>206</v>
      </c>
      <c r="U674" s="127"/>
      <c r="V674" s="100"/>
      <c r="W674" s="127"/>
      <c r="X674" s="127"/>
      <c r="Y674" s="127"/>
      <c r="Z674" s="100"/>
      <c r="AA674" s="101"/>
      <c r="AB674" s="127"/>
      <c r="AC674" s="130"/>
      <c r="AD674" s="100"/>
      <c r="AE674" s="127"/>
      <c r="AF674" s="127"/>
      <c r="AG674" s="127"/>
      <c r="AH674" s="127"/>
      <c r="AI674" s="6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row>
    <row r="675" spans="1:60" s="106" customFormat="1" ht="15">
      <c r="A675" s="59" t="str">
        <f>IF(Table1[[#This Row],[SAMPLE ID]]="","",CONCATENATE('Sample information'!B$16," #",RIGHT(Table1[[#This Row],[PLATE]],LEN(Table1[[#This Row],[PLATE]])-2)," ",Table1[[#This Row],[DATE SAMPLE DELIVERY]]))</f>
        <v/>
      </c>
      <c r="B675" s="59" t="str">
        <f>IF(Table1[[#This Row],[SAMPLE ID]]="","",CONCATENATE('Sample information'!B$16,"-",Table1[[#This Row],[SAMPLE ID]]))</f>
        <v/>
      </c>
      <c r="C675" s="29" t="s">
        <v>128</v>
      </c>
      <c r="D675" s="106" t="s">
        <v>150</v>
      </c>
      <c r="E675" s="28"/>
      <c r="F675" s="28"/>
      <c r="G675" s="28"/>
      <c r="H675" s="19"/>
      <c r="I675" s="28"/>
      <c r="J675" s="28"/>
      <c r="K675" s="17">
        <v>0</v>
      </c>
      <c r="L675" s="17">
        <v>0</v>
      </c>
      <c r="M675" s="127"/>
      <c r="N675" s="127" t="str">
        <f>IF(Table1[[#This Row],[SAMPLE ID]]="","",Table1[[#This Row],[VOLUME]])</f>
        <v/>
      </c>
      <c r="O675" s="127" t="str">
        <f>IF(Table1[[#This Row],[SAMPLE ID]]="","",Table1[[#This Row],[CONCENTRATION]]*Table1[[#This Row],[VOLUME]])</f>
        <v/>
      </c>
      <c r="P675" s="127" t="s">
        <v>384</v>
      </c>
      <c r="Q675" s="128" t="s">
        <v>22</v>
      </c>
      <c r="R675" s="127" t="str">
        <f>IF(Table1[[#This Row],[SAMPLE ID]]="","",CONCATENATE('Sample information'!$B$16,"_",Table1[[#This Row],[PLATE]],"_org_",Table1[[#This Row],[DATE SAMPLE DELIVERY]]))</f>
        <v/>
      </c>
      <c r="S675" s="102" t="str">
        <f>IF(Table1[[#This Row],[DATE SAMPLE DELIVERY]]="","",(CONCATENATE(20,LEFT(Table1[[#This Row],[DATE SAMPLE DELIVERY]],2),"-",MID(Table1[[#This Row],[DATE SAMPLE DELIVERY]],3,2),"-",RIGHT(Table1[[#This Row],[DATE SAMPLE DELIVERY]],2))))</f>
        <v/>
      </c>
      <c r="T675" s="106" t="s">
        <v>206</v>
      </c>
      <c r="U675" s="127"/>
      <c r="V675" s="100"/>
      <c r="W675" s="127"/>
      <c r="X675" s="127"/>
      <c r="Y675" s="127"/>
      <c r="Z675" s="100"/>
      <c r="AA675" s="101"/>
      <c r="AB675" s="127"/>
      <c r="AC675" s="130"/>
      <c r="AD675" s="100"/>
      <c r="AE675" s="127"/>
      <c r="AF675" s="127"/>
      <c r="AG675" s="127"/>
      <c r="AH675" s="127"/>
      <c r="AI675" s="6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row>
    <row r="676" spans="1:60" s="106" customFormat="1" ht="15">
      <c r="A676" s="59" t="str">
        <f>IF(Table1[[#This Row],[SAMPLE ID]]="","",CONCATENATE('Sample information'!B$16," #",RIGHT(Table1[[#This Row],[PLATE]],LEN(Table1[[#This Row],[PLATE]])-2)," ",Table1[[#This Row],[DATE SAMPLE DELIVERY]]))</f>
        <v/>
      </c>
      <c r="B676" s="59" t="str">
        <f>IF(Table1[[#This Row],[SAMPLE ID]]="","",CONCATENATE('Sample information'!B$16,"-",Table1[[#This Row],[SAMPLE ID]]))</f>
        <v/>
      </c>
      <c r="C676" s="29" t="s">
        <v>129</v>
      </c>
      <c r="D676" s="106" t="s">
        <v>150</v>
      </c>
      <c r="E676" s="28"/>
      <c r="F676" s="28"/>
      <c r="G676" s="28"/>
      <c r="H676" s="19"/>
      <c r="I676" s="28"/>
      <c r="J676" s="28"/>
      <c r="K676" s="17">
        <v>0</v>
      </c>
      <c r="L676" s="17">
        <v>0</v>
      </c>
      <c r="M676" s="127"/>
      <c r="N676" s="127" t="str">
        <f>IF(Table1[[#This Row],[SAMPLE ID]]="","",Table1[[#This Row],[VOLUME]])</f>
        <v/>
      </c>
      <c r="O676" s="127" t="str">
        <f>IF(Table1[[#This Row],[SAMPLE ID]]="","",Table1[[#This Row],[CONCENTRATION]]*Table1[[#This Row],[VOLUME]])</f>
        <v/>
      </c>
      <c r="P676" s="127" t="s">
        <v>384</v>
      </c>
      <c r="Q676" s="128" t="s">
        <v>22</v>
      </c>
      <c r="R676" s="127" t="str">
        <f>IF(Table1[[#This Row],[SAMPLE ID]]="","",CONCATENATE('Sample information'!$B$16,"_",Table1[[#This Row],[PLATE]],"_org_",Table1[[#This Row],[DATE SAMPLE DELIVERY]]))</f>
        <v/>
      </c>
      <c r="S676" s="102" t="str">
        <f>IF(Table1[[#This Row],[DATE SAMPLE DELIVERY]]="","",(CONCATENATE(20,LEFT(Table1[[#This Row],[DATE SAMPLE DELIVERY]],2),"-",MID(Table1[[#This Row],[DATE SAMPLE DELIVERY]],3,2),"-",RIGHT(Table1[[#This Row],[DATE SAMPLE DELIVERY]],2))))</f>
        <v/>
      </c>
      <c r="T676" s="106" t="s">
        <v>206</v>
      </c>
      <c r="U676" s="127"/>
      <c r="V676" s="100"/>
      <c r="W676" s="127"/>
      <c r="X676" s="127"/>
      <c r="Y676" s="127"/>
      <c r="Z676" s="100"/>
      <c r="AA676" s="101"/>
      <c r="AB676" s="127"/>
      <c r="AC676" s="130"/>
      <c r="AD676" s="100"/>
      <c r="AE676" s="127"/>
      <c r="AF676" s="127"/>
      <c r="AG676" s="127"/>
      <c r="AH676" s="127"/>
      <c r="AI676" s="6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row>
    <row r="677" spans="1:60" s="106" customFormat="1" ht="15">
      <c r="A677" s="59" t="str">
        <f>IF(Table1[[#This Row],[SAMPLE ID]]="","",CONCATENATE('Sample information'!B$16," #",RIGHT(Table1[[#This Row],[PLATE]],LEN(Table1[[#This Row],[PLATE]])-2)," ",Table1[[#This Row],[DATE SAMPLE DELIVERY]]))</f>
        <v/>
      </c>
      <c r="B677" s="59" t="str">
        <f>IF(Table1[[#This Row],[SAMPLE ID]]="","",CONCATENATE('Sample information'!B$16,"-",Table1[[#This Row],[SAMPLE ID]]))</f>
        <v/>
      </c>
      <c r="C677" s="29" t="s">
        <v>130</v>
      </c>
      <c r="D677" s="106" t="s">
        <v>150</v>
      </c>
      <c r="E677" s="28"/>
      <c r="F677" s="28"/>
      <c r="G677" s="28"/>
      <c r="H677" s="19"/>
      <c r="I677" s="28"/>
      <c r="J677" s="28"/>
      <c r="K677" s="17">
        <v>0</v>
      </c>
      <c r="L677" s="17">
        <v>0</v>
      </c>
      <c r="M677" s="127"/>
      <c r="N677" s="127" t="str">
        <f>IF(Table1[[#This Row],[SAMPLE ID]]="","",Table1[[#This Row],[VOLUME]])</f>
        <v/>
      </c>
      <c r="O677" s="127" t="str">
        <f>IF(Table1[[#This Row],[SAMPLE ID]]="","",Table1[[#This Row],[CONCENTRATION]]*Table1[[#This Row],[VOLUME]])</f>
        <v/>
      </c>
      <c r="P677" s="127" t="s">
        <v>384</v>
      </c>
      <c r="Q677" s="128" t="s">
        <v>22</v>
      </c>
      <c r="R677" s="127" t="str">
        <f>IF(Table1[[#This Row],[SAMPLE ID]]="","",CONCATENATE('Sample information'!$B$16,"_",Table1[[#This Row],[PLATE]],"_org_",Table1[[#This Row],[DATE SAMPLE DELIVERY]]))</f>
        <v/>
      </c>
      <c r="S677" s="102" t="str">
        <f>IF(Table1[[#This Row],[DATE SAMPLE DELIVERY]]="","",(CONCATENATE(20,LEFT(Table1[[#This Row],[DATE SAMPLE DELIVERY]],2),"-",MID(Table1[[#This Row],[DATE SAMPLE DELIVERY]],3,2),"-",RIGHT(Table1[[#This Row],[DATE SAMPLE DELIVERY]],2))))</f>
        <v/>
      </c>
      <c r="T677" s="106" t="s">
        <v>206</v>
      </c>
      <c r="U677" s="127"/>
      <c r="V677" s="100"/>
      <c r="W677" s="127"/>
      <c r="X677" s="127"/>
      <c r="Y677" s="127"/>
      <c r="Z677" s="100"/>
      <c r="AA677" s="101"/>
      <c r="AB677" s="127"/>
      <c r="AC677" s="130"/>
      <c r="AD677" s="100"/>
      <c r="AE677" s="127"/>
      <c r="AF677" s="127"/>
      <c r="AG677" s="127"/>
      <c r="AH677" s="127"/>
      <c r="AI677" s="6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row>
    <row r="678" spans="1:60" s="106" customFormat="1" ht="15">
      <c r="A678" s="59" t="str">
        <f>IF(Table1[[#This Row],[SAMPLE ID]]="","",CONCATENATE('Sample information'!B$16," #",RIGHT(Table1[[#This Row],[PLATE]],LEN(Table1[[#This Row],[PLATE]])-2)," ",Table1[[#This Row],[DATE SAMPLE DELIVERY]]))</f>
        <v/>
      </c>
      <c r="B678" s="59" t="str">
        <f>IF(Table1[[#This Row],[SAMPLE ID]]="","",CONCATENATE('Sample information'!B$16,"-",Table1[[#This Row],[SAMPLE ID]]))</f>
        <v/>
      </c>
      <c r="C678" s="29" t="s">
        <v>131</v>
      </c>
      <c r="D678" s="106" t="s">
        <v>150</v>
      </c>
      <c r="E678" s="28"/>
      <c r="F678" s="28"/>
      <c r="G678" s="28"/>
      <c r="H678" s="19"/>
      <c r="I678" s="28"/>
      <c r="J678" s="28"/>
      <c r="K678" s="17">
        <v>0</v>
      </c>
      <c r="L678" s="17">
        <v>0</v>
      </c>
      <c r="M678" s="127"/>
      <c r="N678" s="127" t="str">
        <f>IF(Table1[[#This Row],[SAMPLE ID]]="","",Table1[[#This Row],[VOLUME]])</f>
        <v/>
      </c>
      <c r="O678" s="127" t="str">
        <f>IF(Table1[[#This Row],[SAMPLE ID]]="","",Table1[[#This Row],[CONCENTRATION]]*Table1[[#This Row],[VOLUME]])</f>
        <v/>
      </c>
      <c r="P678" s="127" t="s">
        <v>384</v>
      </c>
      <c r="Q678" s="128" t="s">
        <v>22</v>
      </c>
      <c r="R678" s="127" t="str">
        <f>IF(Table1[[#This Row],[SAMPLE ID]]="","",CONCATENATE('Sample information'!$B$16,"_",Table1[[#This Row],[PLATE]],"_org_",Table1[[#This Row],[DATE SAMPLE DELIVERY]]))</f>
        <v/>
      </c>
      <c r="S678" s="102" t="str">
        <f>IF(Table1[[#This Row],[DATE SAMPLE DELIVERY]]="","",(CONCATENATE(20,LEFT(Table1[[#This Row],[DATE SAMPLE DELIVERY]],2),"-",MID(Table1[[#This Row],[DATE SAMPLE DELIVERY]],3,2),"-",RIGHT(Table1[[#This Row],[DATE SAMPLE DELIVERY]],2))))</f>
        <v/>
      </c>
      <c r="T678" s="106" t="s">
        <v>206</v>
      </c>
      <c r="U678" s="127"/>
      <c r="V678" s="100"/>
      <c r="W678" s="127"/>
      <c r="X678" s="127"/>
      <c r="Y678" s="127"/>
      <c r="Z678" s="100"/>
      <c r="AA678" s="101"/>
      <c r="AB678" s="127"/>
      <c r="AC678" s="130"/>
      <c r="AD678" s="100"/>
      <c r="AE678" s="127"/>
      <c r="AF678" s="127"/>
      <c r="AG678" s="127"/>
      <c r="AH678" s="127"/>
      <c r="AI678" s="6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row>
    <row r="679" spans="1:60" s="106" customFormat="1" ht="15">
      <c r="A679" s="59" t="str">
        <f>IF(Table1[[#This Row],[SAMPLE ID]]="","",CONCATENATE('Sample information'!B$16," #",RIGHT(Table1[[#This Row],[PLATE]],LEN(Table1[[#This Row],[PLATE]])-2)," ",Table1[[#This Row],[DATE SAMPLE DELIVERY]]))</f>
        <v/>
      </c>
      <c r="B679" s="59" t="str">
        <f>IF(Table1[[#This Row],[SAMPLE ID]]="","",CONCATENATE('Sample information'!B$16,"-",Table1[[#This Row],[SAMPLE ID]]))</f>
        <v/>
      </c>
      <c r="C679" s="29" t="s">
        <v>132</v>
      </c>
      <c r="D679" s="106" t="s">
        <v>150</v>
      </c>
      <c r="E679" s="28"/>
      <c r="F679" s="28"/>
      <c r="G679" s="28"/>
      <c r="H679" s="19"/>
      <c r="I679" s="28"/>
      <c r="J679" s="28"/>
      <c r="K679" s="17">
        <v>0</v>
      </c>
      <c r="L679" s="17">
        <v>0</v>
      </c>
      <c r="M679" s="127"/>
      <c r="N679" s="127" t="str">
        <f>IF(Table1[[#This Row],[SAMPLE ID]]="","",Table1[[#This Row],[VOLUME]])</f>
        <v/>
      </c>
      <c r="O679" s="127" t="str">
        <f>IF(Table1[[#This Row],[SAMPLE ID]]="","",Table1[[#This Row],[CONCENTRATION]]*Table1[[#This Row],[VOLUME]])</f>
        <v/>
      </c>
      <c r="P679" s="127" t="s">
        <v>384</v>
      </c>
      <c r="Q679" s="128" t="s">
        <v>22</v>
      </c>
      <c r="R679" s="127" t="str">
        <f>IF(Table1[[#This Row],[SAMPLE ID]]="","",CONCATENATE('Sample information'!$B$16,"_",Table1[[#This Row],[PLATE]],"_org_",Table1[[#This Row],[DATE SAMPLE DELIVERY]]))</f>
        <v/>
      </c>
      <c r="S679" s="102" t="str">
        <f>IF(Table1[[#This Row],[DATE SAMPLE DELIVERY]]="","",(CONCATENATE(20,LEFT(Table1[[#This Row],[DATE SAMPLE DELIVERY]],2),"-",MID(Table1[[#This Row],[DATE SAMPLE DELIVERY]],3,2),"-",RIGHT(Table1[[#This Row],[DATE SAMPLE DELIVERY]],2))))</f>
        <v/>
      </c>
      <c r="T679" s="106" t="s">
        <v>206</v>
      </c>
      <c r="U679" s="127"/>
      <c r="V679" s="100"/>
      <c r="W679" s="127"/>
      <c r="X679" s="127"/>
      <c r="Y679" s="127"/>
      <c r="Z679" s="100"/>
      <c r="AA679" s="101"/>
      <c r="AB679" s="127"/>
      <c r="AC679" s="130"/>
      <c r="AD679" s="100"/>
      <c r="AE679" s="127"/>
      <c r="AF679" s="127"/>
      <c r="AG679" s="127"/>
      <c r="AH679" s="127"/>
      <c r="AI679" s="6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row>
    <row r="680" spans="1:60" s="106" customFormat="1" ht="15">
      <c r="A680" s="59" t="str">
        <f>IF(Table1[[#This Row],[SAMPLE ID]]="","",CONCATENATE('Sample information'!B$16," #",RIGHT(Table1[[#This Row],[PLATE]],LEN(Table1[[#This Row],[PLATE]])-2)," ",Table1[[#This Row],[DATE SAMPLE DELIVERY]]))</f>
        <v/>
      </c>
      <c r="B680" s="59" t="str">
        <f>IF(Table1[[#This Row],[SAMPLE ID]]="","",CONCATENATE('Sample information'!B$16,"-",Table1[[#This Row],[SAMPLE ID]]))</f>
        <v/>
      </c>
      <c r="C680" s="29" t="s">
        <v>133</v>
      </c>
      <c r="D680" s="106" t="s">
        <v>150</v>
      </c>
      <c r="E680" s="28"/>
      <c r="F680" s="28"/>
      <c r="G680" s="28"/>
      <c r="H680" s="19"/>
      <c r="I680" s="28"/>
      <c r="J680" s="28"/>
      <c r="K680" s="17">
        <v>0</v>
      </c>
      <c r="L680" s="17">
        <v>0</v>
      </c>
      <c r="M680" s="127"/>
      <c r="N680" s="127" t="str">
        <f>IF(Table1[[#This Row],[SAMPLE ID]]="","",Table1[[#This Row],[VOLUME]])</f>
        <v/>
      </c>
      <c r="O680" s="127" t="str">
        <f>IF(Table1[[#This Row],[SAMPLE ID]]="","",Table1[[#This Row],[CONCENTRATION]]*Table1[[#This Row],[VOLUME]])</f>
        <v/>
      </c>
      <c r="P680" s="127" t="s">
        <v>384</v>
      </c>
      <c r="Q680" s="128" t="s">
        <v>22</v>
      </c>
      <c r="R680" s="127" t="str">
        <f>IF(Table1[[#This Row],[SAMPLE ID]]="","",CONCATENATE('Sample information'!$B$16,"_",Table1[[#This Row],[PLATE]],"_org_",Table1[[#This Row],[DATE SAMPLE DELIVERY]]))</f>
        <v/>
      </c>
      <c r="S680" s="102" t="str">
        <f>IF(Table1[[#This Row],[DATE SAMPLE DELIVERY]]="","",(CONCATENATE(20,LEFT(Table1[[#This Row],[DATE SAMPLE DELIVERY]],2),"-",MID(Table1[[#This Row],[DATE SAMPLE DELIVERY]],3,2),"-",RIGHT(Table1[[#This Row],[DATE SAMPLE DELIVERY]],2))))</f>
        <v/>
      </c>
      <c r="T680" s="106" t="s">
        <v>206</v>
      </c>
      <c r="U680" s="127"/>
      <c r="V680" s="100"/>
      <c r="W680" s="127"/>
      <c r="X680" s="127"/>
      <c r="Y680" s="127"/>
      <c r="Z680" s="100"/>
      <c r="AA680" s="101"/>
      <c r="AB680" s="127"/>
      <c r="AC680" s="130"/>
      <c r="AD680" s="100"/>
      <c r="AE680" s="127"/>
      <c r="AF680" s="127"/>
      <c r="AG680" s="127"/>
      <c r="AH680" s="127"/>
      <c r="AI680" s="6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row>
    <row r="681" spans="1:60" s="106" customFormat="1" ht="15">
      <c r="A681" s="59" t="str">
        <f>IF(Table1[[#This Row],[SAMPLE ID]]="","",CONCATENATE('Sample information'!B$16," #",RIGHT(Table1[[#This Row],[PLATE]],LEN(Table1[[#This Row],[PLATE]])-2)," ",Table1[[#This Row],[DATE SAMPLE DELIVERY]]))</f>
        <v/>
      </c>
      <c r="B681" s="59" t="str">
        <f>IF(Table1[[#This Row],[SAMPLE ID]]="","",CONCATENATE('Sample information'!B$16,"-",Table1[[#This Row],[SAMPLE ID]]))</f>
        <v/>
      </c>
      <c r="C681" s="29" t="s">
        <v>38</v>
      </c>
      <c r="D681" s="106" t="s">
        <v>150</v>
      </c>
      <c r="E681" s="28"/>
      <c r="F681" s="28"/>
      <c r="G681" s="28"/>
      <c r="H681" s="19"/>
      <c r="I681" s="28"/>
      <c r="J681" s="28"/>
      <c r="K681" s="17">
        <v>0</v>
      </c>
      <c r="L681" s="17">
        <v>0</v>
      </c>
      <c r="M681" s="127"/>
      <c r="N681" s="127" t="str">
        <f>IF(Table1[[#This Row],[SAMPLE ID]]="","",Table1[[#This Row],[VOLUME]])</f>
        <v/>
      </c>
      <c r="O681" s="127" t="str">
        <f>IF(Table1[[#This Row],[SAMPLE ID]]="","",Table1[[#This Row],[CONCENTRATION]]*Table1[[#This Row],[VOLUME]])</f>
        <v/>
      </c>
      <c r="P681" s="127" t="s">
        <v>385</v>
      </c>
      <c r="Q681" s="128" t="s">
        <v>22</v>
      </c>
      <c r="R681" s="127" t="str">
        <f>IF(Table1[[#This Row],[SAMPLE ID]]="","",CONCATENATE('Sample information'!$B$16,"_",Table1[[#This Row],[PLATE]],"_org_",Table1[[#This Row],[DATE SAMPLE DELIVERY]]))</f>
        <v/>
      </c>
      <c r="S681" s="102" t="str">
        <f>IF(Table1[[#This Row],[DATE SAMPLE DELIVERY]]="","",(CONCATENATE(20,LEFT(Table1[[#This Row],[DATE SAMPLE DELIVERY]],2),"-",MID(Table1[[#This Row],[DATE SAMPLE DELIVERY]],3,2),"-",RIGHT(Table1[[#This Row],[DATE SAMPLE DELIVERY]],2))))</f>
        <v/>
      </c>
      <c r="T681" s="106" t="s">
        <v>206</v>
      </c>
      <c r="U681" s="127"/>
      <c r="V681" s="100"/>
      <c r="W681" s="127"/>
      <c r="X681" s="127"/>
      <c r="Y681" s="127"/>
      <c r="Z681" s="100"/>
      <c r="AA681" s="101"/>
      <c r="AB681" s="127"/>
      <c r="AC681" s="130"/>
      <c r="AD681" s="100"/>
      <c r="AE681" s="127"/>
      <c r="AF681" s="127"/>
      <c r="AG681" s="127"/>
      <c r="AH681" s="127"/>
      <c r="AI681" s="6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row>
    <row r="682" spans="1:60" s="106" customFormat="1" ht="15">
      <c r="A682" s="59" t="str">
        <f>IF(Table1[[#This Row],[SAMPLE ID]]="","",CONCATENATE('Sample information'!B$16," #",RIGHT(Table1[[#This Row],[PLATE]],LEN(Table1[[#This Row],[PLATE]])-2)," ",Table1[[#This Row],[DATE SAMPLE DELIVERY]]))</f>
        <v/>
      </c>
      <c r="B682" s="59" t="str">
        <f>IF(Table1[[#This Row],[SAMPLE ID]]="","",CONCATENATE('Sample information'!B$16,"-",Table1[[#This Row],[SAMPLE ID]]))</f>
        <v/>
      </c>
      <c r="C682" s="29" t="s">
        <v>39</v>
      </c>
      <c r="D682" s="106" t="s">
        <v>150</v>
      </c>
      <c r="E682" s="28"/>
      <c r="F682" s="28"/>
      <c r="G682" s="28"/>
      <c r="H682" s="19"/>
      <c r="I682" s="28"/>
      <c r="J682" s="28"/>
      <c r="K682" s="17">
        <v>0</v>
      </c>
      <c r="L682" s="17">
        <v>0</v>
      </c>
      <c r="M682" s="127"/>
      <c r="N682" s="127" t="str">
        <f>IF(Table1[[#This Row],[SAMPLE ID]]="","",Table1[[#This Row],[VOLUME]])</f>
        <v/>
      </c>
      <c r="O682" s="127" t="str">
        <f>IF(Table1[[#This Row],[SAMPLE ID]]="","",Table1[[#This Row],[CONCENTRATION]]*Table1[[#This Row],[VOLUME]])</f>
        <v/>
      </c>
      <c r="P682" s="127" t="s">
        <v>385</v>
      </c>
      <c r="Q682" s="128" t="s">
        <v>22</v>
      </c>
      <c r="R682" s="127" t="str">
        <f>IF(Table1[[#This Row],[SAMPLE ID]]="","",CONCATENATE('Sample information'!$B$16,"_",Table1[[#This Row],[PLATE]],"_org_",Table1[[#This Row],[DATE SAMPLE DELIVERY]]))</f>
        <v/>
      </c>
      <c r="S682" s="102" t="str">
        <f>IF(Table1[[#This Row],[DATE SAMPLE DELIVERY]]="","",(CONCATENATE(20,LEFT(Table1[[#This Row],[DATE SAMPLE DELIVERY]],2),"-",MID(Table1[[#This Row],[DATE SAMPLE DELIVERY]],3,2),"-",RIGHT(Table1[[#This Row],[DATE SAMPLE DELIVERY]],2))))</f>
        <v/>
      </c>
      <c r="T682" s="106" t="s">
        <v>206</v>
      </c>
      <c r="U682" s="127"/>
      <c r="V682" s="100"/>
      <c r="W682" s="127"/>
      <c r="X682" s="127"/>
      <c r="Y682" s="127"/>
      <c r="Z682" s="100"/>
      <c r="AA682" s="101"/>
      <c r="AB682" s="127"/>
      <c r="AC682" s="130"/>
      <c r="AD682" s="100"/>
      <c r="AE682" s="127"/>
      <c r="AF682" s="127"/>
      <c r="AG682" s="127"/>
      <c r="AH682" s="127"/>
      <c r="AI682" s="6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row>
    <row r="683" spans="1:60" s="106" customFormat="1" ht="15">
      <c r="A683" s="59" t="str">
        <f>IF(Table1[[#This Row],[SAMPLE ID]]="","",CONCATENATE('Sample information'!B$16," #",RIGHT(Table1[[#This Row],[PLATE]],LEN(Table1[[#This Row],[PLATE]])-2)," ",Table1[[#This Row],[DATE SAMPLE DELIVERY]]))</f>
        <v/>
      </c>
      <c r="B683" s="59" t="str">
        <f>IF(Table1[[#This Row],[SAMPLE ID]]="","",CONCATENATE('Sample information'!B$16,"-",Table1[[#This Row],[SAMPLE ID]]))</f>
        <v/>
      </c>
      <c r="C683" s="29" t="s">
        <v>40</v>
      </c>
      <c r="D683" s="106" t="s">
        <v>150</v>
      </c>
      <c r="E683" s="28"/>
      <c r="F683" s="28"/>
      <c r="G683" s="28"/>
      <c r="H683" s="19"/>
      <c r="I683" s="28"/>
      <c r="J683" s="28"/>
      <c r="K683" s="17">
        <v>0</v>
      </c>
      <c r="L683" s="17">
        <v>0</v>
      </c>
      <c r="M683" s="127"/>
      <c r="N683" s="127" t="str">
        <f>IF(Table1[[#This Row],[SAMPLE ID]]="","",Table1[[#This Row],[VOLUME]])</f>
        <v/>
      </c>
      <c r="O683" s="127" t="str">
        <f>IF(Table1[[#This Row],[SAMPLE ID]]="","",Table1[[#This Row],[CONCENTRATION]]*Table1[[#This Row],[VOLUME]])</f>
        <v/>
      </c>
      <c r="P683" s="127" t="s">
        <v>385</v>
      </c>
      <c r="Q683" s="128" t="s">
        <v>22</v>
      </c>
      <c r="R683" s="127" t="str">
        <f>IF(Table1[[#This Row],[SAMPLE ID]]="","",CONCATENATE('Sample information'!$B$16,"_",Table1[[#This Row],[PLATE]],"_org_",Table1[[#This Row],[DATE SAMPLE DELIVERY]]))</f>
        <v/>
      </c>
      <c r="S683" s="102" t="str">
        <f>IF(Table1[[#This Row],[DATE SAMPLE DELIVERY]]="","",(CONCATENATE(20,LEFT(Table1[[#This Row],[DATE SAMPLE DELIVERY]],2),"-",MID(Table1[[#This Row],[DATE SAMPLE DELIVERY]],3,2),"-",RIGHT(Table1[[#This Row],[DATE SAMPLE DELIVERY]],2))))</f>
        <v/>
      </c>
      <c r="T683" s="106" t="s">
        <v>206</v>
      </c>
      <c r="U683" s="127"/>
      <c r="V683" s="100"/>
      <c r="W683" s="127"/>
      <c r="X683" s="127"/>
      <c r="Y683" s="127"/>
      <c r="Z683" s="100"/>
      <c r="AA683" s="101"/>
      <c r="AB683" s="127"/>
      <c r="AC683" s="130"/>
      <c r="AD683" s="100"/>
      <c r="AE683" s="127"/>
      <c r="AF683" s="127"/>
      <c r="AG683" s="127"/>
      <c r="AH683" s="127"/>
      <c r="AI683" s="6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row>
    <row r="684" spans="1:60" s="106" customFormat="1" ht="15">
      <c r="A684" s="59" t="str">
        <f>IF(Table1[[#This Row],[SAMPLE ID]]="","",CONCATENATE('Sample information'!B$16," #",RIGHT(Table1[[#This Row],[PLATE]],LEN(Table1[[#This Row],[PLATE]])-2)," ",Table1[[#This Row],[DATE SAMPLE DELIVERY]]))</f>
        <v/>
      </c>
      <c r="B684" s="59" t="str">
        <f>IF(Table1[[#This Row],[SAMPLE ID]]="","",CONCATENATE('Sample information'!B$16,"-",Table1[[#This Row],[SAMPLE ID]]))</f>
        <v/>
      </c>
      <c r="C684" s="29" t="s">
        <v>41</v>
      </c>
      <c r="D684" s="106" t="s">
        <v>150</v>
      </c>
      <c r="E684" s="28"/>
      <c r="F684" s="28"/>
      <c r="G684" s="28"/>
      <c r="H684" s="19"/>
      <c r="I684" s="28"/>
      <c r="J684" s="28"/>
      <c r="K684" s="17">
        <v>0</v>
      </c>
      <c r="L684" s="17">
        <v>0</v>
      </c>
      <c r="M684" s="127"/>
      <c r="N684" s="127" t="str">
        <f>IF(Table1[[#This Row],[SAMPLE ID]]="","",Table1[[#This Row],[VOLUME]])</f>
        <v/>
      </c>
      <c r="O684" s="127" t="str">
        <f>IF(Table1[[#This Row],[SAMPLE ID]]="","",Table1[[#This Row],[CONCENTRATION]]*Table1[[#This Row],[VOLUME]])</f>
        <v/>
      </c>
      <c r="P684" s="127" t="s">
        <v>385</v>
      </c>
      <c r="Q684" s="128" t="s">
        <v>22</v>
      </c>
      <c r="R684" s="127" t="str">
        <f>IF(Table1[[#This Row],[SAMPLE ID]]="","",CONCATENATE('Sample information'!$B$16,"_",Table1[[#This Row],[PLATE]],"_org_",Table1[[#This Row],[DATE SAMPLE DELIVERY]]))</f>
        <v/>
      </c>
      <c r="S684" s="102" t="str">
        <f>IF(Table1[[#This Row],[DATE SAMPLE DELIVERY]]="","",(CONCATENATE(20,LEFT(Table1[[#This Row],[DATE SAMPLE DELIVERY]],2),"-",MID(Table1[[#This Row],[DATE SAMPLE DELIVERY]],3,2),"-",RIGHT(Table1[[#This Row],[DATE SAMPLE DELIVERY]],2))))</f>
        <v/>
      </c>
      <c r="T684" s="106" t="s">
        <v>206</v>
      </c>
      <c r="U684" s="127"/>
      <c r="V684" s="100"/>
      <c r="W684" s="127"/>
      <c r="X684" s="127"/>
      <c r="Y684" s="127"/>
      <c r="Z684" s="100"/>
      <c r="AA684" s="101"/>
      <c r="AB684" s="127"/>
      <c r="AC684" s="130"/>
      <c r="AD684" s="100"/>
      <c r="AE684" s="127"/>
      <c r="AF684" s="127"/>
      <c r="AG684" s="127"/>
      <c r="AH684" s="127"/>
      <c r="AI684" s="6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row>
    <row r="685" spans="1:60" s="106" customFormat="1" ht="15">
      <c r="A685" s="59" t="str">
        <f>IF(Table1[[#This Row],[SAMPLE ID]]="","",CONCATENATE('Sample information'!B$16," #",RIGHT(Table1[[#This Row],[PLATE]],LEN(Table1[[#This Row],[PLATE]])-2)," ",Table1[[#This Row],[DATE SAMPLE DELIVERY]]))</f>
        <v/>
      </c>
      <c r="B685" s="59" t="str">
        <f>IF(Table1[[#This Row],[SAMPLE ID]]="","",CONCATENATE('Sample information'!B$16,"-",Table1[[#This Row],[SAMPLE ID]]))</f>
        <v/>
      </c>
      <c r="C685" s="29" t="s">
        <v>42</v>
      </c>
      <c r="D685" s="106" t="s">
        <v>150</v>
      </c>
      <c r="E685" s="28"/>
      <c r="F685" s="28"/>
      <c r="G685" s="28"/>
      <c r="H685" s="19"/>
      <c r="I685" s="28"/>
      <c r="J685" s="28"/>
      <c r="K685" s="17">
        <v>0</v>
      </c>
      <c r="L685" s="17">
        <v>0</v>
      </c>
      <c r="M685" s="127"/>
      <c r="N685" s="127" t="str">
        <f>IF(Table1[[#This Row],[SAMPLE ID]]="","",Table1[[#This Row],[VOLUME]])</f>
        <v/>
      </c>
      <c r="O685" s="127" t="str">
        <f>IF(Table1[[#This Row],[SAMPLE ID]]="","",Table1[[#This Row],[CONCENTRATION]]*Table1[[#This Row],[VOLUME]])</f>
        <v/>
      </c>
      <c r="P685" s="127" t="s">
        <v>385</v>
      </c>
      <c r="Q685" s="128" t="s">
        <v>22</v>
      </c>
      <c r="R685" s="127" t="str">
        <f>IF(Table1[[#This Row],[SAMPLE ID]]="","",CONCATENATE('Sample information'!$B$16,"_",Table1[[#This Row],[PLATE]],"_org_",Table1[[#This Row],[DATE SAMPLE DELIVERY]]))</f>
        <v/>
      </c>
      <c r="S685" s="102" t="str">
        <f>IF(Table1[[#This Row],[DATE SAMPLE DELIVERY]]="","",(CONCATENATE(20,LEFT(Table1[[#This Row],[DATE SAMPLE DELIVERY]],2),"-",MID(Table1[[#This Row],[DATE SAMPLE DELIVERY]],3,2),"-",RIGHT(Table1[[#This Row],[DATE SAMPLE DELIVERY]],2))))</f>
        <v/>
      </c>
      <c r="T685" s="106" t="s">
        <v>206</v>
      </c>
      <c r="U685" s="127"/>
      <c r="V685" s="100"/>
      <c r="W685" s="127"/>
      <c r="X685" s="127"/>
      <c r="Y685" s="127"/>
      <c r="Z685" s="100"/>
      <c r="AA685" s="101"/>
      <c r="AB685" s="127"/>
      <c r="AC685" s="130"/>
      <c r="AD685" s="100"/>
      <c r="AE685" s="127"/>
      <c r="AF685" s="127"/>
      <c r="AG685" s="127"/>
      <c r="AH685" s="127"/>
      <c r="AI685" s="6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row>
    <row r="686" spans="1:60" s="106" customFormat="1" ht="15">
      <c r="A686" s="59" t="str">
        <f>IF(Table1[[#This Row],[SAMPLE ID]]="","",CONCATENATE('Sample information'!B$16," #",RIGHT(Table1[[#This Row],[PLATE]],LEN(Table1[[#This Row],[PLATE]])-2)," ",Table1[[#This Row],[DATE SAMPLE DELIVERY]]))</f>
        <v/>
      </c>
      <c r="B686" s="59" t="str">
        <f>IF(Table1[[#This Row],[SAMPLE ID]]="","",CONCATENATE('Sample information'!B$16,"-",Table1[[#This Row],[SAMPLE ID]]))</f>
        <v/>
      </c>
      <c r="C686" s="29" t="s">
        <v>43</v>
      </c>
      <c r="D686" s="106" t="s">
        <v>150</v>
      </c>
      <c r="E686" s="28"/>
      <c r="F686" s="28"/>
      <c r="G686" s="28"/>
      <c r="H686" s="19"/>
      <c r="I686" s="28"/>
      <c r="J686" s="28"/>
      <c r="K686" s="17">
        <v>0</v>
      </c>
      <c r="L686" s="17">
        <v>0</v>
      </c>
      <c r="M686" s="127"/>
      <c r="N686" s="127" t="str">
        <f>IF(Table1[[#This Row],[SAMPLE ID]]="","",Table1[[#This Row],[VOLUME]])</f>
        <v/>
      </c>
      <c r="O686" s="127" t="str">
        <f>IF(Table1[[#This Row],[SAMPLE ID]]="","",Table1[[#This Row],[CONCENTRATION]]*Table1[[#This Row],[VOLUME]])</f>
        <v/>
      </c>
      <c r="P686" s="127" t="s">
        <v>385</v>
      </c>
      <c r="Q686" s="128" t="s">
        <v>22</v>
      </c>
      <c r="R686" s="127" t="str">
        <f>IF(Table1[[#This Row],[SAMPLE ID]]="","",CONCATENATE('Sample information'!$B$16,"_",Table1[[#This Row],[PLATE]],"_org_",Table1[[#This Row],[DATE SAMPLE DELIVERY]]))</f>
        <v/>
      </c>
      <c r="S686" s="102" t="str">
        <f>IF(Table1[[#This Row],[DATE SAMPLE DELIVERY]]="","",(CONCATENATE(20,LEFT(Table1[[#This Row],[DATE SAMPLE DELIVERY]],2),"-",MID(Table1[[#This Row],[DATE SAMPLE DELIVERY]],3,2),"-",RIGHT(Table1[[#This Row],[DATE SAMPLE DELIVERY]],2))))</f>
        <v/>
      </c>
      <c r="T686" s="106" t="s">
        <v>206</v>
      </c>
      <c r="U686" s="127"/>
      <c r="V686" s="100"/>
      <c r="W686" s="127"/>
      <c r="X686" s="127"/>
      <c r="Y686" s="127"/>
      <c r="Z686" s="100"/>
      <c r="AA686" s="101"/>
      <c r="AB686" s="127"/>
      <c r="AC686" s="130"/>
      <c r="AD686" s="100"/>
      <c r="AE686" s="127"/>
      <c r="AF686" s="127"/>
      <c r="AG686" s="127"/>
      <c r="AH686" s="127"/>
      <c r="AI686" s="6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row>
    <row r="687" spans="1:60" s="106" customFormat="1" ht="15">
      <c r="A687" s="59" t="str">
        <f>IF(Table1[[#This Row],[SAMPLE ID]]="","",CONCATENATE('Sample information'!B$16," #",RIGHT(Table1[[#This Row],[PLATE]],LEN(Table1[[#This Row],[PLATE]])-2)," ",Table1[[#This Row],[DATE SAMPLE DELIVERY]]))</f>
        <v/>
      </c>
      <c r="B687" s="59" t="str">
        <f>IF(Table1[[#This Row],[SAMPLE ID]]="","",CONCATENATE('Sample information'!B$16,"-",Table1[[#This Row],[SAMPLE ID]]))</f>
        <v/>
      </c>
      <c r="C687" s="29" t="s">
        <v>44</v>
      </c>
      <c r="D687" s="106" t="s">
        <v>150</v>
      </c>
      <c r="E687" s="28"/>
      <c r="F687" s="28"/>
      <c r="G687" s="28"/>
      <c r="H687" s="19"/>
      <c r="I687" s="28"/>
      <c r="J687" s="28"/>
      <c r="K687" s="17">
        <v>0</v>
      </c>
      <c r="L687" s="17">
        <v>0</v>
      </c>
      <c r="M687" s="127"/>
      <c r="N687" s="127" t="str">
        <f>IF(Table1[[#This Row],[SAMPLE ID]]="","",Table1[[#This Row],[VOLUME]])</f>
        <v/>
      </c>
      <c r="O687" s="127" t="str">
        <f>IF(Table1[[#This Row],[SAMPLE ID]]="","",Table1[[#This Row],[CONCENTRATION]]*Table1[[#This Row],[VOLUME]])</f>
        <v/>
      </c>
      <c r="P687" s="127" t="s">
        <v>385</v>
      </c>
      <c r="Q687" s="128" t="s">
        <v>22</v>
      </c>
      <c r="R687" s="127" t="str">
        <f>IF(Table1[[#This Row],[SAMPLE ID]]="","",CONCATENATE('Sample information'!$B$16,"_",Table1[[#This Row],[PLATE]],"_org_",Table1[[#This Row],[DATE SAMPLE DELIVERY]]))</f>
        <v/>
      </c>
      <c r="S687" s="102" t="str">
        <f>IF(Table1[[#This Row],[DATE SAMPLE DELIVERY]]="","",(CONCATENATE(20,LEFT(Table1[[#This Row],[DATE SAMPLE DELIVERY]],2),"-",MID(Table1[[#This Row],[DATE SAMPLE DELIVERY]],3,2),"-",RIGHT(Table1[[#This Row],[DATE SAMPLE DELIVERY]],2))))</f>
        <v/>
      </c>
      <c r="T687" s="106" t="s">
        <v>206</v>
      </c>
      <c r="U687" s="127"/>
      <c r="V687" s="100"/>
      <c r="W687" s="127"/>
      <c r="X687" s="127"/>
      <c r="Y687" s="127"/>
      <c r="Z687" s="100"/>
      <c r="AA687" s="101"/>
      <c r="AB687" s="127"/>
      <c r="AC687" s="130"/>
      <c r="AD687" s="100"/>
      <c r="AE687" s="127"/>
      <c r="AF687" s="127"/>
      <c r="AG687" s="127"/>
      <c r="AH687" s="127"/>
      <c r="AI687" s="6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row>
    <row r="688" spans="1:60" s="106" customFormat="1" ht="15">
      <c r="A688" s="59" t="str">
        <f>IF(Table1[[#This Row],[SAMPLE ID]]="","",CONCATENATE('Sample information'!B$16," #",RIGHT(Table1[[#This Row],[PLATE]],LEN(Table1[[#This Row],[PLATE]])-2)," ",Table1[[#This Row],[DATE SAMPLE DELIVERY]]))</f>
        <v/>
      </c>
      <c r="B688" s="59" t="str">
        <f>IF(Table1[[#This Row],[SAMPLE ID]]="","",CONCATENATE('Sample information'!B$16,"-",Table1[[#This Row],[SAMPLE ID]]))</f>
        <v/>
      </c>
      <c r="C688" s="29" t="s">
        <v>45</v>
      </c>
      <c r="D688" s="106" t="s">
        <v>150</v>
      </c>
      <c r="E688" s="28"/>
      <c r="F688" s="28"/>
      <c r="G688" s="28"/>
      <c r="H688" s="19"/>
      <c r="I688" s="28"/>
      <c r="J688" s="28"/>
      <c r="K688" s="17">
        <v>0</v>
      </c>
      <c r="L688" s="17">
        <v>0</v>
      </c>
      <c r="M688" s="127"/>
      <c r="N688" s="127" t="str">
        <f>IF(Table1[[#This Row],[SAMPLE ID]]="","",Table1[[#This Row],[VOLUME]])</f>
        <v/>
      </c>
      <c r="O688" s="127" t="str">
        <f>IF(Table1[[#This Row],[SAMPLE ID]]="","",Table1[[#This Row],[CONCENTRATION]]*Table1[[#This Row],[VOLUME]])</f>
        <v/>
      </c>
      <c r="P688" s="127" t="s">
        <v>385</v>
      </c>
      <c r="Q688" s="128" t="s">
        <v>22</v>
      </c>
      <c r="R688" s="127" t="str">
        <f>IF(Table1[[#This Row],[SAMPLE ID]]="","",CONCATENATE('Sample information'!$B$16,"_",Table1[[#This Row],[PLATE]],"_org_",Table1[[#This Row],[DATE SAMPLE DELIVERY]]))</f>
        <v/>
      </c>
      <c r="S688" s="102" t="str">
        <f>IF(Table1[[#This Row],[DATE SAMPLE DELIVERY]]="","",(CONCATENATE(20,LEFT(Table1[[#This Row],[DATE SAMPLE DELIVERY]],2),"-",MID(Table1[[#This Row],[DATE SAMPLE DELIVERY]],3,2),"-",RIGHT(Table1[[#This Row],[DATE SAMPLE DELIVERY]],2))))</f>
        <v/>
      </c>
      <c r="T688" s="106" t="s">
        <v>206</v>
      </c>
      <c r="U688" s="127"/>
      <c r="V688" s="100"/>
      <c r="W688" s="127"/>
      <c r="X688" s="127"/>
      <c r="Y688" s="127"/>
      <c r="Z688" s="100"/>
      <c r="AA688" s="101"/>
      <c r="AB688" s="127"/>
      <c r="AC688" s="130"/>
      <c r="AD688" s="100"/>
      <c r="AE688" s="127"/>
      <c r="AF688" s="127"/>
      <c r="AG688" s="127"/>
      <c r="AH688" s="127"/>
      <c r="AI688" s="6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row>
    <row r="689" spans="1:60" s="106" customFormat="1" ht="15">
      <c r="A689" s="59" t="str">
        <f>IF(Table1[[#This Row],[SAMPLE ID]]="","",CONCATENATE('Sample information'!B$16," #",RIGHT(Table1[[#This Row],[PLATE]],LEN(Table1[[#This Row],[PLATE]])-2)," ",Table1[[#This Row],[DATE SAMPLE DELIVERY]]))</f>
        <v/>
      </c>
      <c r="B689" s="59" t="str">
        <f>IF(Table1[[#This Row],[SAMPLE ID]]="","",CONCATENATE('Sample information'!B$16,"-",Table1[[#This Row],[SAMPLE ID]]))</f>
        <v/>
      </c>
      <c r="C689" s="29" t="s">
        <v>46</v>
      </c>
      <c r="D689" s="106" t="s">
        <v>150</v>
      </c>
      <c r="E689" s="28"/>
      <c r="F689" s="28"/>
      <c r="G689" s="28"/>
      <c r="H689" s="19"/>
      <c r="I689" s="28"/>
      <c r="J689" s="28"/>
      <c r="K689" s="17">
        <v>0</v>
      </c>
      <c r="L689" s="17">
        <v>0</v>
      </c>
      <c r="M689" s="127"/>
      <c r="N689" s="127" t="str">
        <f>IF(Table1[[#This Row],[SAMPLE ID]]="","",Table1[[#This Row],[VOLUME]])</f>
        <v/>
      </c>
      <c r="O689" s="127" t="str">
        <f>IF(Table1[[#This Row],[SAMPLE ID]]="","",Table1[[#This Row],[CONCENTRATION]]*Table1[[#This Row],[VOLUME]])</f>
        <v/>
      </c>
      <c r="P689" s="127" t="s">
        <v>385</v>
      </c>
      <c r="Q689" s="128" t="s">
        <v>22</v>
      </c>
      <c r="R689" s="127" t="str">
        <f>IF(Table1[[#This Row],[SAMPLE ID]]="","",CONCATENATE('Sample information'!$B$16,"_",Table1[[#This Row],[PLATE]],"_org_",Table1[[#This Row],[DATE SAMPLE DELIVERY]]))</f>
        <v/>
      </c>
      <c r="S689" s="102" t="str">
        <f>IF(Table1[[#This Row],[DATE SAMPLE DELIVERY]]="","",(CONCATENATE(20,LEFT(Table1[[#This Row],[DATE SAMPLE DELIVERY]],2),"-",MID(Table1[[#This Row],[DATE SAMPLE DELIVERY]],3,2),"-",RIGHT(Table1[[#This Row],[DATE SAMPLE DELIVERY]],2))))</f>
        <v/>
      </c>
      <c r="T689" s="106" t="s">
        <v>206</v>
      </c>
      <c r="U689" s="127"/>
      <c r="V689" s="100"/>
      <c r="W689" s="127"/>
      <c r="X689" s="127"/>
      <c r="Y689" s="127"/>
      <c r="Z689" s="100"/>
      <c r="AA689" s="101"/>
      <c r="AB689" s="127"/>
      <c r="AC689" s="130"/>
      <c r="AD689" s="100"/>
      <c r="AE689" s="127"/>
      <c r="AF689" s="127"/>
      <c r="AG689" s="127"/>
      <c r="AH689" s="127"/>
      <c r="AI689" s="6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row>
    <row r="690" spans="1:60" s="106" customFormat="1" ht="15">
      <c r="A690" s="59" t="str">
        <f>IF(Table1[[#This Row],[SAMPLE ID]]="","",CONCATENATE('Sample information'!B$16," #",RIGHT(Table1[[#This Row],[PLATE]],LEN(Table1[[#This Row],[PLATE]])-2)," ",Table1[[#This Row],[DATE SAMPLE DELIVERY]]))</f>
        <v/>
      </c>
      <c r="B690" s="59" t="str">
        <f>IF(Table1[[#This Row],[SAMPLE ID]]="","",CONCATENATE('Sample information'!B$16,"-",Table1[[#This Row],[SAMPLE ID]]))</f>
        <v/>
      </c>
      <c r="C690" s="29" t="s">
        <v>47</v>
      </c>
      <c r="D690" s="106" t="s">
        <v>150</v>
      </c>
      <c r="E690" s="28"/>
      <c r="F690" s="28"/>
      <c r="G690" s="28"/>
      <c r="H690" s="19"/>
      <c r="I690" s="28"/>
      <c r="J690" s="28"/>
      <c r="K690" s="17">
        <v>0</v>
      </c>
      <c r="L690" s="17">
        <v>0</v>
      </c>
      <c r="M690" s="127"/>
      <c r="N690" s="127" t="str">
        <f>IF(Table1[[#This Row],[SAMPLE ID]]="","",Table1[[#This Row],[VOLUME]])</f>
        <v/>
      </c>
      <c r="O690" s="127" t="str">
        <f>IF(Table1[[#This Row],[SAMPLE ID]]="","",Table1[[#This Row],[CONCENTRATION]]*Table1[[#This Row],[VOLUME]])</f>
        <v/>
      </c>
      <c r="P690" s="127" t="s">
        <v>385</v>
      </c>
      <c r="Q690" s="128" t="s">
        <v>22</v>
      </c>
      <c r="R690" s="127" t="str">
        <f>IF(Table1[[#This Row],[SAMPLE ID]]="","",CONCATENATE('Sample information'!$B$16,"_",Table1[[#This Row],[PLATE]],"_org_",Table1[[#This Row],[DATE SAMPLE DELIVERY]]))</f>
        <v/>
      </c>
      <c r="S690" s="102" t="str">
        <f>IF(Table1[[#This Row],[DATE SAMPLE DELIVERY]]="","",(CONCATENATE(20,LEFT(Table1[[#This Row],[DATE SAMPLE DELIVERY]],2),"-",MID(Table1[[#This Row],[DATE SAMPLE DELIVERY]],3,2),"-",RIGHT(Table1[[#This Row],[DATE SAMPLE DELIVERY]],2))))</f>
        <v/>
      </c>
      <c r="T690" s="106" t="s">
        <v>206</v>
      </c>
      <c r="U690" s="127"/>
      <c r="V690" s="100"/>
      <c r="W690" s="127"/>
      <c r="X690" s="127"/>
      <c r="Y690" s="127"/>
      <c r="Z690" s="100"/>
      <c r="AA690" s="101"/>
      <c r="AB690" s="127"/>
      <c r="AC690" s="130"/>
      <c r="AD690" s="100"/>
      <c r="AE690" s="127"/>
      <c r="AF690" s="127"/>
      <c r="AG690" s="127"/>
      <c r="AH690" s="127"/>
      <c r="AI690" s="6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row>
    <row r="691" spans="1:60" s="106" customFormat="1" ht="15">
      <c r="A691" s="59" t="str">
        <f>IF(Table1[[#This Row],[SAMPLE ID]]="","",CONCATENATE('Sample information'!B$16," #",RIGHT(Table1[[#This Row],[PLATE]],LEN(Table1[[#This Row],[PLATE]])-2)," ",Table1[[#This Row],[DATE SAMPLE DELIVERY]]))</f>
        <v/>
      </c>
      <c r="B691" s="59" t="str">
        <f>IF(Table1[[#This Row],[SAMPLE ID]]="","",CONCATENATE('Sample information'!B$16,"-",Table1[[#This Row],[SAMPLE ID]]))</f>
        <v/>
      </c>
      <c r="C691" s="29" t="s">
        <v>48</v>
      </c>
      <c r="D691" s="106" t="s">
        <v>150</v>
      </c>
      <c r="E691" s="28"/>
      <c r="F691" s="28"/>
      <c r="G691" s="28"/>
      <c r="H691" s="19"/>
      <c r="I691" s="28"/>
      <c r="J691" s="28"/>
      <c r="K691" s="17">
        <v>0</v>
      </c>
      <c r="L691" s="17">
        <v>0</v>
      </c>
      <c r="M691" s="127"/>
      <c r="N691" s="127" t="str">
        <f>IF(Table1[[#This Row],[SAMPLE ID]]="","",Table1[[#This Row],[VOLUME]])</f>
        <v/>
      </c>
      <c r="O691" s="127" t="str">
        <f>IF(Table1[[#This Row],[SAMPLE ID]]="","",Table1[[#This Row],[CONCENTRATION]]*Table1[[#This Row],[VOLUME]])</f>
        <v/>
      </c>
      <c r="P691" s="127" t="s">
        <v>385</v>
      </c>
      <c r="Q691" s="128" t="s">
        <v>22</v>
      </c>
      <c r="R691" s="127" t="str">
        <f>IF(Table1[[#This Row],[SAMPLE ID]]="","",CONCATENATE('Sample information'!$B$16,"_",Table1[[#This Row],[PLATE]],"_org_",Table1[[#This Row],[DATE SAMPLE DELIVERY]]))</f>
        <v/>
      </c>
      <c r="S691" s="102" t="str">
        <f>IF(Table1[[#This Row],[DATE SAMPLE DELIVERY]]="","",(CONCATENATE(20,LEFT(Table1[[#This Row],[DATE SAMPLE DELIVERY]],2),"-",MID(Table1[[#This Row],[DATE SAMPLE DELIVERY]],3,2),"-",RIGHT(Table1[[#This Row],[DATE SAMPLE DELIVERY]],2))))</f>
        <v/>
      </c>
      <c r="T691" s="106" t="s">
        <v>206</v>
      </c>
      <c r="U691" s="127"/>
      <c r="V691" s="100"/>
      <c r="W691" s="127"/>
      <c r="X691" s="127"/>
      <c r="Y691" s="127"/>
      <c r="Z691" s="100"/>
      <c r="AA691" s="101"/>
      <c r="AB691" s="127"/>
      <c r="AC691" s="130"/>
      <c r="AD691" s="100"/>
      <c r="AE691" s="127"/>
      <c r="AF691" s="127"/>
      <c r="AG691" s="127"/>
      <c r="AH691" s="127"/>
      <c r="AI691" s="6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row>
    <row r="692" spans="1:60" s="106" customFormat="1" ht="15">
      <c r="A692" s="59" t="str">
        <f>IF(Table1[[#This Row],[SAMPLE ID]]="","",CONCATENATE('Sample information'!B$16," #",RIGHT(Table1[[#This Row],[PLATE]],LEN(Table1[[#This Row],[PLATE]])-2)," ",Table1[[#This Row],[DATE SAMPLE DELIVERY]]))</f>
        <v/>
      </c>
      <c r="B692" s="59" t="str">
        <f>IF(Table1[[#This Row],[SAMPLE ID]]="","",CONCATENATE('Sample information'!B$16,"-",Table1[[#This Row],[SAMPLE ID]]))</f>
        <v/>
      </c>
      <c r="C692" s="29" t="s">
        <v>49</v>
      </c>
      <c r="D692" s="106" t="s">
        <v>150</v>
      </c>
      <c r="E692" s="28"/>
      <c r="F692" s="28"/>
      <c r="G692" s="28"/>
      <c r="H692" s="19"/>
      <c r="I692" s="28"/>
      <c r="J692" s="28"/>
      <c r="K692" s="17">
        <v>0</v>
      </c>
      <c r="L692" s="17">
        <v>0</v>
      </c>
      <c r="M692" s="127"/>
      <c r="N692" s="127" t="str">
        <f>IF(Table1[[#This Row],[SAMPLE ID]]="","",Table1[[#This Row],[VOLUME]])</f>
        <v/>
      </c>
      <c r="O692" s="127" t="str">
        <f>IF(Table1[[#This Row],[SAMPLE ID]]="","",Table1[[#This Row],[CONCENTRATION]]*Table1[[#This Row],[VOLUME]])</f>
        <v/>
      </c>
      <c r="P692" s="127" t="s">
        <v>385</v>
      </c>
      <c r="Q692" s="128" t="s">
        <v>22</v>
      </c>
      <c r="R692" s="127" t="str">
        <f>IF(Table1[[#This Row],[SAMPLE ID]]="","",CONCATENATE('Sample information'!$B$16,"_",Table1[[#This Row],[PLATE]],"_org_",Table1[[#This Row],[DATE SAMPLE DELIVERY]]))</f>
        <v/>
      </c>
      <c r="S692" s="102" t="str">
        <f>IF(Table1[[#This Row],[DATE SAMPLE DELIVERY]]="","",(CONCATENATE(20,LEFT(Table1[[#This Row],[DATE SAMPLE DELIVERY]],2),"-",MID(Table1[[#This Row],[DATE SAMPLE DELIVERY]],3,2),"-",RIGHT(Table1[[#This Row],[DATE SAMPLE DELIVERY]],2))))</f>
        <v/>
      </c>
      <c r="T692" s="106" t="s">
        <v>206</v>
      </c>
      <c r="U692" s="127"/>
      <c r="V692" s="100"/>
      <c r="W692" s="127"/>
      <c r="X692" s="127"/>
      <c r="Y692" s="127"/>
      <c r="Z692" s="100"/>
      <c r="AA692" s="101"/>
      <c r="AB692" s="127"/>
      <c r="AC692" s="130"/>
      <c r="AD692" s="100"/>
      <c r="AE692" s="127"/>
      <c r="AF692" s="127"/>
      <c r="AG692" s="127"/>
      <c r="AH692" s="127"/>
      <c r="AI692" s="6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row>
    <row r="693" spans="1:60" s="106" customFormat="1" ht="15">
      <c r="A693" s="59" t="str">
        <f>IF(Table1[[#This Row],[SAMPLE ID]]="","",CONCATENATE('Sample information'!B$16," #",RIGHT(Table1[[#This Row],[PLATE]],LEN(Table1[[#This Row],[PLATE]])-2)," ",Table1[[#This Row],[DATE SAMPLE DELIVERY]]))</f>
        <v/>
      </c>
      <c r="B693" s="59" t="str">
        <f>IF(Table1[[#This Row],[SAMPLE ID]]="","",CONCATENATE('Sample information'!B$16,"-",Table1[[#This Row],[SAMPLE ID]]))</f>
        <v/>
      </c>
      <c r="C693" s="29" t="s">
        <v>50</v>
      </c>
      <c r="D693" s="106" t="s">
        <v>150</v>
      </c>
      <c r="E693" s="28"/>
      <c r="F693" s="28"/>
      <c r="G693" s="28"/>
      <c r="H693" s="19"/>
      <c r="I693" s="28"/>
      <c r="J693" s="28"/>
      <c r="K693" s="17">
        <v>0</v>
      </c>
      <c r="L693" s="17">
        <v>0</v>
      </c>
      <c r="M693" s="127"/>
      <c r="N693" s="127" t="str">
        <f>IF(Table1[[#This Row],[SAMPLE ID]]="","",Table1[[#This Row],[VOLUME]])</f>
        <v/>
      </c>
      <c r="O693" s="127" t="str">
        <f>IF(Table1[[#This Row],[SAMPLE ID]]="","",Table1[[#This Row],[CONCENTRATION]]*Table1[[#This Row],[VOLUME]])</f>
        <v/>
      </c>
      <c r="P693" s="127" t="s">
        <v>385</v>
      </c>
      <c r="Q693" s="128" t="s">
        <v>22</v>
      </c>
      <c r="R693" s="127" t="str">
        <f>IF(Table1[[#This Row],[SAMPLE ID]]="","",CONCATENATE('Sample information'!$B$16,"_",Table1[[#This Row],[PLATE]],"_org_",Table1[[#This Row],[DATE SAMPLE DELIVERY]]))</f>
        <v/>
      </c>
      <c r="S693" s="102" t="str">
        <f>IF(Table1[[#This Row],[DATE SAMPLE DELIVERY]]="","",(CONCATENATE(20,LEFT(Table1[[#This Row],[DATE SAMPLE DELIVERY]],2),"-",MID(Table1[[#This Row],[DATE SAMPLE DELIVERY]],3,2),"-",RIGHT(Table1[[#This Row],[DATE SAMPLE DELIVERY]],2))))</f>
        <v/>
      </c>
      <c r="T693" s="106" t="s">
        <v>206</v>
      </c>
      <c r="U693" s="127"/>
      <c r="V693" s="100"/>
      <c r="W693" s="127"/>
      <c r="X693" s="127"/>
      <c r="Y693" s="127"/>
      <c r="Z693" s="100"/>
      <c r="AA693" s="101"/>
      <c r="AB693" s="127"/>
      <c r="AC693" s="130"/>
      <c r="AD693" s="100"/>
      <c r="AE693" s="127"/>
      <c r="AF693" s="127"/>
      <c r="AG693" s="127"/>
      <c r="AH693" s="127"/>
      <c r="AI693" s="6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row>
    <row r="694" spans="1:60" s="106" customFormat="1" ht="15">
      <c r="A694" s="59" t="str">
        <f>IF(Table1[[#This Row],[SAMPLE ID]]="","",CONCATENATE('Sample information'!B$16," #",RIGHT(Table1[[#This Row],[PLATE]],LEN(Table1[[#This Row],[PLATE]])-2)," ",Table1[[#This Row],[DATE SAMPLE DELIVERY]]))</f>
        <v/>
      </c>
      <c r="B694" s="59" t="str">
        <f>IF(Table1[[#This Row],[SAMPLE ID]]="","",CONCATENATE('Sample information'!B$16,"-",Table1[[#This Row],[SAMPLE ID]]))</f>
        <v/>
      </c>
      <c r="C694" s="29" t="s">
        <v>51</v>
      </c>
      <c r="D694" s="106" t="s">
        <v>150</v>
      </c>
      <c r="E694" s="28"/>
      <c r="F694" s="28"/>
      <c r="G694" s="28"/>
      <c r="H694" s="19"/>
      <c r="I694" s="28"/>
      <c r="J694" s="28"/>
      <c r="K694" s="17">
        <v>0</v>
      </c>
      <c r="L694" s="17">
        <v>0</v>
      </c>
      <c r="M694" s="127"/>
      <c r="N694" s="127" t="str">
        <f>IF(Table1[[#This Row],[SAMPLE ID]]="","",Table1[[#This Row],[VOLUME]])</f>
        <v/>
      </c>
      <c r="O694" s="127" t="str">
        <f>IF(Table1[[#This Row],[SAMPLE ID]]="","",Table1[[#This Row],[CONCENTRATION]]*Table1[[#This Row],[VOLUME]])</f>
        <v/>
      </c>
      <c r="P694" s="127" t="s">
        <v>385</v>
      </c>
      <c r="Q694" s="128" t="s">
        <v>22</v>
      </c>
      <c r="R694" s="127" t="str">
        <f>IF(Table1[[#This Row],[SAMPLE ID]]="","",CONCATENATE('Sample information'!$B$16,"_",Table1[[#This Row],[PLATE]],"_org_",Table1[[#This Row],[DATE SAMPLE DELIVERY]]))</f>
        <v/>
      </c>
      <c r="S694" s="102" t="str">
        <f>IF(Table1[[#This Row],[DATE SAMPLE DELIVERY]]="","",(CONCATENATE(20,LEFT(Table1[[#This Row],[DATE SAMPLE DELIVERY]],2),"-",MID(Table1[[#This Row],[DATE SAMPLE DELIVERY]],3,2),"-",RIGHT(Table1[[#This Row],[DATE SAMPLE DELIVERY]],2))))</f>
        <v/>
      </c>
      <c r="T694" s="106" t="s">
        <v>206</v>
      </c>
      <c r="U694" s="127"/>
      <c r="V694" s="100"/>
      <c r="W694" s="127"/>
      <c r="X694" s="127"/>
      <c r="Y694" s="127"/>
      <c r="Z694" s="100"/>
      <c r="AA694" s="101"/>
      <c r="AB694" s="127"/>
      <c r="AC694" s="130"/>
      <c r="AD694" s="100"/>
      <c r="AE694" s="127"/>
      <c r="AF694" s="127"/>
      <c r="AG694" s="127"/>
      <c r="AH694" s="127"/>
      <c r="AI694" s="6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row>
    <row r="695" spans="1:60" s="106" customFormat="1" ht="15">
      <c r="A695" s="59" t="str">
        <f>IF(Table1[[#This Row],[SAMPLE ID]]="","",CONCATENATE('Sample information'!B$16," #",RIGHT(Table1[[#This Row],[PLATE]],LEN(Table1[[#This Row],[PLATE]])-2)," ",Table1[[#This Row],[DATE SAMPLE DELIVERY]]))</f>
        <v/>
      </c>
      <c r="B695" s="59" t="str">
        <f>IF(Table1[[#This Row],[SAMPLE ID]]="","",CONCATENATE('Sample information'!B$16,"-",Table1[[#This Row],[SAMPLE ID]]))</f>
        <v/>
      </c>
      <c r="C695" s="29" t="s">
        <v>52</v>
      </c>
      <c r="D695" s="106" t="s">
        <v>150</v>
      </c>
      <c r="E695" s="28"/>
      <c r="F695" s="28"/>
      <c r="G695" s="28"/>
      <c r="H695" s="19"/>
      <c r="I695" s="28"/>
      <c r="J695" s="28"/>
      <c r="K695" s="17">
        <v>0</v>
      </c>
      <c r="L695" s="17">
        <v>0</v>
      </c>
      <c r="M695" s="127"/>
      <c r="N695" s="127" t="str">
        <f>IF(Table1[[#This Row],[SAMPLE ID]]="","",Table1[[#This Row],[VOLUME]])</f>
        <v/>
      </c>
      <c r="O695" s="127" t="str">
        <f>IF(Table1[[#This Row],[SAMPLE ID]]="","",Table1[[#This Row],[CONCENTRATION]]*Table1[[#This Row],[VOLUME]])</f>
        <v/>
      </c>
      <c r="P695" s="127" t="s">
        <v>385</v>
      </c>
      <c r="Q695" s="128" t="s">
        <v>22</v>
      </c>
      <c r="R695" s="127" t="str">
        <f>IF(Table1[[#This Row],[SAMPLE ID]]="","",CONCATENATE('Sample information'!$B$16,"_",Table1[[#This Row],[PLATE]],"_org_",Table1[[#This Row],[DATE SAMPLE DELIVERY]]))</f>
        <v/>
      </c>
      <c r="S695" s="102" t="str">
        <f>IF(Table1[[#This Row],[DATE SAMPLE DELIVERY]]="","",(CONCATENATE(20,LEFT(Table1[[#This Row],[DATE SAMPLE DELIVERY]],2),"-",MID(Table1[[#This Row],[DATE SAMPLE DELIVERY]],3,2),"-",RIGHT(Table1[[#This Row],[DATE SAMPLE DELIVERY]],2))))</f>
        <v/>
      </c>
      <c r="T695" s="106" t="s">
        <v>206</v>
      </c>
      <c r="U695" s="127"/>
      <c r="V695" s="100"/>
      <c r="W695" s="127"/>
      <c r="X695" s="127"/>
      <c r="Y695" s="127"/>
      <c r="Z695" s="100"/>
      <c r="AA695" s="101"/>
      <c r="AB695" s="127"/>
      <c r="AC695" s="130"/>
      <c r="AD695" s="100"/>
      <c r="AE695" s="127"/>
      <c r="AF695" s="127"/>
      <c r="AG695" s="127"/>
      <c r="AH695" s="127"/>
      <c r="AI695" s="6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row>
    <row r="696" spans="1:60" s="106" customFormat="1" ht="15">
      <c r="A696" s="59" t="str">
        <f>IF(Table1[[#This Row],[SAMPLE ID]]="","",CONCATENATE('Sample information'!B$16," #",RIGHT(Table1[[#This Row],[PLATE]],LEN(Table1[[#This Row],[PLATE]])-2)," ",Table1[[#This Row],[DATE SAMPLE DELIVERY]]))</f>
        <v/>
      </c>
      <c r="B696" s="59" t="str">
        <f>IF(Table1[[#This Row],[SAMPLE ID]]="","",CONCATENATE('Sample information'!B$16,"-",Table1[[#This Row],[SAMPLE ID]]))</f>
        <v/>
      </c>
      <c r="C696" s="29" t="s">
        <v>53</v>
      </c>
      <c r="D696" s="106" t="s">
        <v>150</v>
      </c>
      <c r="E696" s="28"/>
      <c r="F696" s="28"/>
      <c r="G696" s="28"/>
      <c r="H696" s="19"/>
      <c r="I696" s="28"/>
      <c r="J696" s="28"/>
      <c r="K696" s="17">
        <v>0</v>
      </c>
      <c r="L696" s="17">
        <v>0</v>
      </c>
      <c r="M696" s="127"/>
      <c r="N696" s="127" t="str">
        <f>IF(Table1[[#This Row],[SAMPLE ID]]="","",Table1[[#This Row],[VOLUME]])</f>
        <v/>
      </c>
      <c r="O696" s="127" t="str">
        <f>IF(Table1[[#This Row],[SAMPLE ID]]="","",Table1[[#This Row],[CONCENTRATION]]*Table1[[#This Row],[VOLUME]])</f>
        <v/>
      </c>
      <c r="P696" s="127" t="s">
        <v>385</v>
      </c>
      <c r="Q696" s="128" t="s">
        <v>22</v>
      </c>
      <c r="R696" s="127" t="str">
        <f>IF(Table1[[#This Row],[SAMPLE ID]]="","",CONCATENATE('Sample information'!$B$16,"_",Table1[[#This Row],[PLATE]],"_org_",Table1[[#This Row],[DATE SAMPLE DELIVERY]]))</f>
        <v/>
      </c>
      <c r="S696" s="102" t="str">
        <f>IF(Table1[[#This Row],[DATE SAMPLE DELIVERY]]="","",(CONCATENATE(20,LEFT(Table1[[#This Row],[DATE SAMPLE DELIVERY]],2),"-",MID(Table1[[#This Row],[DATE SAMPLE DELIVERY]],3,2),"-",RIGHT(Table1[[#This Row],[DATE SAMPLE DELIVERY]],2))))</f>
        <v/>
      </c>
      <c r="T696" s="106" t="s">
        <v>206</v>
      </c>
      <c r="U696" s="127"/>
      <c r="V696" s="100"/>
      <c r="W696" s="127"/>
      <c r="X696" s="127"/>
      <c r="Y696" s="127"/>
      <c r="Z696" s="100"/>
      <c r="AA696" s="101"/>
      <c r="AB696" s="127"/>
      <c r="AC696" s="130"/>
      <c r="AD696" s="100"/>
      <c r="AE696" s="127"/>
      <c r="AF696" s="127"/>
      <c r="AG696" s="127"/>
      <c r="AH696" s="127"/>
      <c r="AI696" s="6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row>
    <row r="697" spans="1:60" s="106" customFormat="1" ht="15">
      <c r="A697" s="59" t="str">
        <f>IF(Table1[[#This Row],[SAMPLE ID]]="","",CONCATENATE('Sample information'!B$16," #",RIGHT(Table1[[#This Row],[PLATE]],LEN(Table1[[#This Row],[PLATE]])-2)," ",Table1[[#This Row],[DATE SAMPLE DELIVERY]]))</f>
        <v/>
      </c>
      <c r="B697" s="59" t="str">
        <f>IF(Table1[[#This Row],[SAMPLE ID]]="","",CONCATENATE('Sample information'!B$16,"-",Table1[[#This Row],[SAMPLE ID]]))</f>
        <v/>
      </c>
      <c r="C697" s="29" t="s">
        <v>54</v>
      </c>
      <c r="D697" s="106" t="s">
        <v>150</v>
      </c>
      <c r="E697" s="28"/>
      <c r="F697" s="28"/>
      <c r="G697" s="28"/>
      <c r="H697" s="19"/>
      <c r="I697" s="28"/>
      <c r="J697" s="28"/>
      <c r="K697" s="17">
        <v>0</v>
      </c>
      <c r="L697" s="17">
        <v>0</v>
      </c>
      <c r="M697" s="127"/>
      <c r="N697" s="127" t="str">
        <f>IF(Table1[[#This Row],[SAMPLE ID]]="","",Table1[[#This Row],[VOLUME]])</f>
        <v/>
      </c>
      <c r="O697" s="127" t="str">
        <f>IF(Table1[[#This Row],[SAMPLE ID]]="","",Table1[[#This Row],[CONCENTRATION]]*Table1[[#This Row],[VOLUME]])</f>
        <v/>
      </c>
      <c r="P697" s="127" t="s">
        <v>385</v>
      </c>
      <c r="Q697" s="128" t="s">
        <v>22</v>
      </c>
      <c r="R697" s="127" t="str">
        <f>IF(Table1[[#This Row],[SAMPLE ID]]="","",CONCATENATE('Sample information'!$B$16,"_",Table1[[#This Row],[PLATE]],"_org_",Table1[[#This Row],[DATE SAMPLE DELIVERY]]))</f>
        <v/>
      </c>
      <c r="S697" s="102" t="str">
        <f>IF(Table1[[#This Row],[DATE SAMPLE DELIVERY]]="","",(CONCATENATE(20,LEFT(Table1[[#This Row],[DATE SAMPLE DELIVERY]],2),"-",MID(Table1[[#This Row],[DATE SAMPLE DELIVERY]],3,2),"-",RIGHT(Table1[[#This Row],[DATE SAMPLE DELIVERY]],2))))</f>
        <v/>
      </c>
      <c r="T697" s="106" t="s">
        <v>206</v>
      </c>
      <c r="U697" s="127"/>
      <c r="V697" s="100"/>
      <c r="W697" s="127"/>
      <c r="X697" s="127"/>
      <c r="Y697" s="127"/>
      <c r="Z697" s="100"/>
      <c r="AA697" s="101"/>
      <c r="AB697" s="127"/>
      <c r="AC697" s="130"/>
      <c r="AD697" s="100"/>
      <c r="AE697" s="127"/>
      <c r="AF697" s="127"/>
      <c r="AG697" s="127"/>
      <c r="AH697" s="127"/>
      <c r="AI697" s="6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row>
    <row r="698" spans="1:60" s="106" customFormat="1" ht="15">
      <c r="A698" s="59" t="str">
        <f>IF(Table1[[#This Row],[SAMPLE ID]]="","",CONCATENATE('Sample information'!B$16," #",RIGHT(Table1[[#This Row],[PLATE]],LEN(Table1[[#This Row],[PLATE]])-2)," ",Table1[[#This Row],[DATE SAMPLE DELIVERY]]))</f>
        <v/>
      </c>
      <c r="B698" s="59" t="str">
        <f>IF(Table1[[#This Row],[SAMPLE ID]]="","",CONCATENATE('Sample information'!B$16,"-",Table1[[#This Row],[SAMPLE ID]]))</f>
        <v/>
      </c>
      <c r="C698" s="29" t="s">
        <v>55</v>
      </c>
      <c r="D698" s="106" t="s">
        <v>150</v>
      </c>
      <c r="E698" s="28"/>
      <c r="F698" s="28"/>
      <c r="G698" s="28"/>
      <c r="H698" s="19"/>
      <c r="I698" s="28"/>
      <c r="J698" s="28"/>
      <c r="K698" s="17">
        <v>0</v>
      </c>
      <c r="L698" s="17">
        <v>0</v>
      </c>
      <c r="M698" s="127"/>
      <c r="N698" s="127" t="str">
        <f>IF(Table1[[#This Row],[SAMPLE ID]]="","",Table1[[#This Row],[VOLUME]])</f>
        <v/>
      </c>
      <c r="O698" s="127" t="str">
        <f>IF(Table1[[#This Row],[SAMPLE ID]]="","",Table1[[#This Row],[CONCENTRATION]]*Table1[[#This Row],[VOLUME]])</f>
        <v/>
      </c>
      <c r="P698" s="127" t="s">
        <v>385</v>
      </c>
      <c r="Q698" s="128" t="s">
        <v>22</v>
      </c>
      <c r="R698" s="127" t="str">
        <f>IF(Table1[[#This Row],[SAMPLE ID]]="","",CONCATENATE('Sample information'!$B$16,"_",Table1[[#This Row],[PLATE]],"_org_",Table1[[#This Row],[DATE SAMPLE DELIVERY]]))</f>
        <v/>
      </c>
      <c r="S698" s="102" t="str">
        <f>IF(Table1[[#This Row],[DATE SAMPLE DELIVERY]]="","",(CONCATENATE(20,LEFT(Table1[[#This Row],[DATE SAMPLE DELIVERY]],2),"-",MID(Table1[[#This Row],[DATE SAMPLE DELIVERY]],3,2),"-",RIGHT(Table1[[#This Row],[DATE SAMPLE DELIVERY]],2))))</f>
        <v/>
      </c>
      <c r="T698" s="106" t="s">
        <v>206</v>
      </c>
      <c r="U698" s="127"/>
      <c r="V698" s="100"/>
      <c r="W698" s="127"/>
      <c r="X698" s="127"/>
      <c r="Y698" s="127"/>
      <c r="Z698" s="100"/>
      <c r="AA698" s="101"/>
      <c r="AB698" s="127"/>
      <c r="AC698" s="130"/>
      <c r="AD698" s="100"/>
      <c r="AE698" s="127"/>
      <c r="AF698" s="127"/>
      <c r="AG698" s="127"/>
      <c r="AH698" s="127"/>
      <c r="AI698" s="6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row>
    <row r="699" spans="1:60" s="106" customFormat="1" ht="15">
      <c r="A699" s="59" t="str">
        <f>IF(Table1[[#This Row],[SAMPLE ID]]="","",CONCATENATE('Sample information'!B$16," #",RIGHT(Table1[[#This Row],[PLATE]],LEN(Table1[[#This Row],[PLATE]])-2)," ",Table1[[#This Row],[DATE SAMPLE DELIVERY]]))</f>
        <v/>
      </c>
      <c r="B699" s="59" t="str">
        <f>IF(Table1[[#This Row],[SAMPLE ID]]="","",CONCATENATE('Sample information'!B$16,"-",Table1[[#This Row],[SAMPLE ID]]))</f>
        <v/>
      </c>
      <c r="C699" s="29" t="s">
        <v>56</v>
      </c>
      <c r="D699" s="106" t="s">
        <v>150</v>
      </c>
      <c r="E699" s="28"/>
      <c r="F699" s="28"/>
      <c r="G699" s="28"/>
      <c r="H699" s="19"/>
      <c r="I699" s="28"/>
      <c r="J699" s="28"/>
      <c r="K699" s="17">
        <v>0</v>
      </c>
      <c r="L699" s="17">
        <v>0</v>
      </c>
      <c r="M699" s="127"/>
      <c r="N699" s="127" t="str">
        <f>IF(Table1[[#This Row],[SAMPLE ID]]="","",Table1[[#This Row],[VOLUME]])</f>
        <v/>
      </c>
      <c r="O699" s="127" t="str">
        <f>IF(Table1[[#This Row],[SAMPLE ID]]="","",Table1[[#This Row],[CONCENTRATION]]*Table1[[#This Row],[VOLUME]])</f>
        <v/>
      </c>
      <c r="P699" s="127" t="s">
        <v>385</v>
      </c>
      <c r="Q699" s="128" t="s">
        <v>22</v>
      </c>
      <c r="R699" s="127" t="str">
        <f>IF(Table1[[#This Row],[SAMPLE ID]]="","",CONCATENATE('Sample information'!$B$16,"_",Table1[[#This Row],[PLATE]],"_org_",Table1[[#This Row],[DATE SAMPLE DELIVERY]]))</f>
        <v/>
      </c>
      <c r="S699" s="102" t="str">
        <f>IF(Table1[[#This Row],[DATE SAMPLE DELIVERY]]="","",(CONCATENATE(20,LEFT(Table1[[#This Row],[DATE SAMPLE DELIVERY]],2),"-",MID(Table1[[#This Row],[DATE SAMPLE DELIVERY]],3,2),"-",RIGHT(Table1[[#This Row],[DATE SAMPLE DELIVERY]],2))))</f>
        <v/>
      </c>
      <c r="T699" s="106" t="s">
        <v>206</v>
      </c>
      <c r="U699" s="127"/>
      <c r="V699" s="100"/>
      <c r="W699" s="127"/>
      <c r="X699" s="127"/>
      <c r="Y699" s="127"/>
      <c r="Z699" s="100"/>
      <c r="AA699" s="101"/>
      <c r="AB699" s="127"/>
      <c r="AC699" s="130"/>
      <c r="AD699" s="100"/>
      <c r="AE699" s="127"/>
      <c r="AF699" s="127"/>
      <c r="AG699" s="127"/>
      <c r="AH699" s="127"/>
      <c r="AI699" s="6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row>
    <row r="700" spans="1:60" s="106" customFormat="1" ht="15">
      <c r="A700" s="59" t="str">
        <f>IF(Table1[[#This Row],[SAMPLE ID]]="","",CONCATENATE('Sample information'!B$16," #",RIGHT(Table1[[#This Row],[PLATE]],LEN(Table1[[#This Row],[PLATE]])-2)," ",Table1[[#This Row],[DATE SAMPLE DELIVERY]]))</f>
        <v/>
      </c>
      <c r="B700" s="59" t="str">
        <f>IF(Table1[[#This Row],[SAMPLE ID]]="","",CONCATENATE('Sample information'!B$16,"-",Table1[[#This Row],[SAMPLE ID]]))</f>
        <v/>
      </c>
      <c r="C700" s="29" t="s">
        <v>57</v>
      </c>
      <c r="D700" s="106" t="s">
        <v>150</v>
      </c>
      <c r="E700" s="28"/>
      <c r="F700" s="28"/>
      <c r="G700" s="28"/>
      <c r="H700" s="19"/>
      <c r="I700" s="28"/>
      <c r="J700" s="28"/>
      <c r="K700" s="17">
        <v>0</v>
      </c>
      <c r="L700" s="17">
        <v>0</v>
      </c>
      <c r="M700" s="127"/>
      <c r="N700" s="127" t="str">
        <f>IF(Table1[[#This Row],[SAMPLE ID]]="","",Table1[[#This Row],[VOLUME]])</f>
        <v/>
      </c>
      <c r="O700" s="127" t="str">
        <f>IF(Table1[[#This Row],[SAMPLE ID]]="","",Table1[[#This Row],[CONCENTRATION]]*Table1[[#This Row],[VOLUME]])</f>
        <v/>
      </c>
      <c r="P700" s="127" t="s">
        <v>385</v>
      </c>
      <c r="Q700" s="128" t="s">
        <v>22</v>
      </c>
      <c r="R700" s="127" t="str">
        <f>IF(Table1[[#This Row],[SAMPLE ID]]="","",CONCATENATE('Sample information'!$B$16,"_",Table1[[#This Row],[PLATE]],"_org_",Table1[[#This Row],[DATE SAMPLE DELIVERY]]))</f>
        <v/>
      </c>
      <c r="S700" s="102" t="str">
        <f>IF(Table1[[#This Row],[DATE SAMPLE DELIVERY]]="","",(CONCATENATE(20,LEFT(Table1[[#This Row],[DATE SAMPLE DELIVERY]],2),"-",MID(Table1[[#This Row],[DATE SAMPLE DELIVERY]],3,2),"-",RIGHT(Table1[[#This Row],[DATE SAMPLE DELIVERY]],2))))</f>
        <v/>
      </c>
      <c r="T700" s="106" t="s">
        <v>206</v>
      </c>
      <c r="U700" s="127"/>
      <c r="V700" s="100"/>
      <c r="W700" s="127"/>
      <c r="X700" s="127"/>
      <c r="Y700" s="127"/>
      <c r="Z700" s="100"/>
      <c r="AA700" s="101"/>
      <c r="AB700" s="127"/>
      <c r="AC700" s="130"/>
      <c r="AD700" s="100"/>
      <c r="AE700" s="127"/>
      <c r="AF700" s="127"/>
      <c r="AG700" s="127"/>
      <c r="AH700" s="127"/>
      <c r="AI700" s="6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row>
    <row r="701" spans="1:60" s="106" customFormat="1" ht="15">
      <c r="A701" s="59" t="str">
        <f>IF(Table1[[#This Row],[SAMPLE ID]]="","",CONCATENATE('Sample information'!B$16," #",RIGHT(Table1[[#This Row],[PLATE]],LEN(Table1[[#This Row],[PLATE]])-2)," ",Table1[[#This Row],[DATE SAMPLE DELIVERY]]))</f>
        <v/>
      </c>
      <c r="B701" s="59" t="str">
        <f>IF(Table1[[#This Row],[SAMPLE ID]]="","",CONCATENATE('Sample information'!B$16,"-",Table1[[#This Row],[SAMPLE ID]]))</f>
        <v/>
      </c>
      <c r="C701" s="29" t="s">
        <v>58</v>
      </c>
      <c r="D701" s="106" t="s">
        <v>150</v>
      </c>
      <c r="E701" s="28"/>
      <c r="F701" s="28"/>
      <c r="G701" s="28"/>
      <c r="H701" s="19"/>
      <c r="I701" s="28"/>
      <c r="J701" s="28"/>
      <c r="K701" s="17">
        <v>0</v>
      </c>
      <c r="L701" s="17">
        <v>0</v>
      </c>
      <c r="M701" s="127"/>
      <c r="N701" s="127" t="str">
        <f>IF(Table1[[#This Row],[SAMPLE ID]]="","",Table1[[#This Row],[VOLUME]])</f>
        <v/>
      </c>
      <c r="O701" s="127" t="str">
        <f>IF(Table1[[#This Row],[SAMPLE ID]]="","",Table1[[#This Row],[CONCENTRATION]]*Table1[[#This Row],[VOLUME]])</f>
        <v/>
      </c>
      <c r="P701" s="127" t="s">
        <v>385</v>
      </c>
      <c r="Q701" s="128" t="s">
        <v>22</v>
      </c>
      <c r="R701" s="127" t="str">
        <f>IF(Table1[[#This Row],[SAMPLE ID]]="","",CONCATENATE('Sample information'!$B$16,"_",Table1[[#This Row],[PLATE]],"_org_",Table1[[#This Row],[DATE SAMPLE DELIVERY]]))</f>
        <v/>
      </c>
      <c r="S701" s="102" t="str">
        <f>IF(Table1[[#This Row],[DATE SAMPLE DELIVERY]]="","",(CONCATENATE(20,LEFT(Table1[[#This Row],[DATE SAMPLE DELIVERY]],2),"-",MID(Table1[[#This Row],[DATE SAMPLE DELIVERY]],3,2),"-",RIGHT(Table1[[#This Row],[DATE SAMPLE DELIVERY]],2))))</f>
        <v/>
      </c>
      <c r="T701" s="106" t="s">
        <v>206</v>
      </c>
      <c r="U701" s="127"/>
      <c r="V701" s="100"/>
      <c r="W701" s="127"/>
      <c r="X701" s="127"/>
      <c r="Y701" s="127"/>
      <c r="Z701" s="100"/>
      <c r="AA701" s="101"/>
      <c r="AB701" s="127"/>
      <c r="AC701" s="130"/>
      <c r="AD701" s="100"/>
      <c r="AE701" s="127"/>
      <c r="AF701" s="127"/>
      <c r="AG701" s="127"/>
      <c r="AH701" s="127"/>
      <c r="AI701" s="6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row>
    <row r="702" spans="1:60" s="106" customFormat="1" ht="15">
      <c r="A702" s="59" t="str">
        <f>IF(Table1[[#This Row],[SAMPLE ID]]="","",CONCATENATE('Sample information'!B$16," #",RIGHT(Table1[[#This Row],[PLATE]],LEN(Table1[[#This Row],[PLATE]])-2)," ",Table1[[#This Row],[DATE SAMPLE DELIVERY]]))</f>
        <v/>
      </c>
      <c r="B702" s="59" t="str">
        <f>IF(Table1[[#This Row],[SAMPLE ID]]="","",CONCATENATE('Sample information'!B$16,"-",Table1[[#This Row],[SAMPLE ID]]))</f>
        <v/>
      </c>
      <c r="C702" s="29" t="s">
        <v>59</v>
      </c>
      <c r="D702" s="106" t="s">
        <v>150</v>
      </c>
      <c r="E702" s="28"/>
      <c r="F702" s="28"/>
      <c r="G702" s="28"/>
      <c r="H702" s="19"/>
      <c r="I702" s="28"/>
      <c r="J702" s="28"/>
      <c r="K702" s="17">
        <v>0</v>
      </c>
      <c r="L702" s="17">
        <v>0</v>
      </c>
      <c r="M702" s="127"/>
      <c r="N702" s="127" t="str">
        <f>IF(Table1[[#This Row],[SAMPLE ID]]="","",Table1[[#This Row],[VOLUME]])</f>
        <v/>
      </c>
      <c r="O702" s="127" t="str">
        <f>IF(Table1[[#This Row],[SAMPLE ID]]="","",Table1[[#This Row],[CONCENTRATION]]*Table1[[#This Row],[VOLUME]])</f>
        <v/>
      </c>
      <c r="P702" s="127" t="s">
        <v>385</v>
      </c>
      <c r="Q702" s="128" t="s">
        <v>22</v>
      </c>
      <c r="R702" s="127" t="str">
        <f>IF(Table1[[#This Row],[SAMPLE ID]]="","",CONCATENATE('Sample information'!$B$16,"_",Table1[[#This Row],[PLATE]],"_org_",Table1[[#This Row],[DATE SAMPLE DELIVERY]]))</f>
        <v/>
      </c>
      <c r="S702" s="102" t="str">
        <f>IF(Table1[[#This Row],[DATE SAMPLE DELIVERY]]="","",(CONCATENATE(20,LEFT(Table1[[#This Row],[DATE SAMPLE DELIVERY]],2),"-",MID(Table1[[#This Row],[DATE SAMPLE DELIVERY]],3,2),"-",RIGHT(Table1[[#This Row],[DATE SAMPLE DELIVERY]],2))))</f>
        <v/>
      </c>
      <c r="T702" s="106" t="s">
        <v>206</v>
      </c>
      <c r="U702" s="127"/>
      <c r="V702" s="100"/>
      <c r="W702" s="127"/>
      <c r="X702" s="127"/>
      <c r="Y702" s="127"/>
      <c r="Z702" s="100"/>
      <c r="AA702" s="101"/>
      <c r="AB702" s="127"/>
      <c r="AC702" s="130"/>
      <c r="AD702" s="100"/>
      <c r="AE702" s="127"/>
      <c r="AF702" s="127"/>
      <c r="AG702" s="127"/>
      <c r="AH702" s="127"/>
      <c r="AI702" s="6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row>
    <row r="703" spans="1:60" s="106" customFormat="1" ht="15">
      <c r="A703" s="59" t="str">
        <f>IF(Table1[[#This Row],[SAMPLE ID]]="","",CONCATENATE('Sample information'!B$16," #",RIGHT(Table1[[#This Row],[PLATE]],LEN(Table1[[#This Row],[PLATE]])-2)," ",Table1[[#This Row],[DATE SAMPLE DELIVERY]]))</f>
        <v/>
      </c>
      <c r="B703" s="59" t="str">
        <f>IF(Table1[[#This Row],[SAMPLE ID]]="","",CONCATENATE('Sample information'!B$16,"-",Table1[[#This Row],[SAMPLE ID]]))</f>
        <v/>
      </c>
      <c r="C703" s="29" t="s">
        <v>60</v>
      </c>
      <c r="D703" s="106" t="s">
        <v>150</v>
      </c>
      <c r="E703" s="28"/>
      <c r="F703" s="28"/>
      <c r="G703" s="28"/>
      <c r="H703" s="19"/>
      <c r="I703" s="28"/>
      <c r="J703" s="28"/>
      <c r="K703" s="17">
        <v>0</v>
      </c>
      <c r="L703" s="17">
        <v>0</v>
      </c>
      <c r="M703" s="127"/>
      <c r="N703" s="127" t="str">
        <f>IF(Table1[[#This Row],[SAMPLE ID]]="","",Table1[[#This Row],[VOLUME]])</f>
        <v/>
      </c>
      <c r="O703" s="127" t="str">
        <f>IF(Table1[[#This Row],[SAMPLE ID]]="","",Table1[[#This Row],[CONCENTRATION]]*Table1[[#This Row],[VOLUME]])</f>
        <v/>
      </c>
      <c r="P703" s="127" t="s">
        <v>385</v>
      </c>
      <c r="Q703" s="128" t="s">
        <v>22</v>
      </c>
      <c r="R703" s="127" t="str">
        <f>IF(Table1[[#This Row],[SAMPLE ID]]="","",CONCATENATE('Sample information'!$B$16,"_",Table1[[#This Row],[PLATE]],"_org_",Table1[[#This Row],[DATE SAMPLE DELIVERY]]))</f>
        <v/>
      </c>
      <c r="S703" s="102" t="str">
        <f>IF(Table1[[#This Row],[DATE SAMPLE DELIVERY]]="","",(CONCATENATE(20,LEFT(Table1[[#This Row],[DATE SAMPLE DELIVERY]],2),"-",MID(Table1[[#This Row],[DATE SAMPLE DELIVERY]],3,2),"-",RIGHT(Table1[[#This Row],[DATE SAMPLE DELIVERY]],2))))</f>
        <v/>
      </c>
      <c r="T703" s="106" t="s">
        <v>206</v>
      </c>
      <c r="U703" s="127"/>
      <c r="V703" s="100"/>
      <c r="W703" s="127"/>
      <c r="X703" s="127"/>
      <c r="Y703" s="127"/>
      <c r="Z703" s="100"/>
      <c r="AA703" s="101"/>
      <c r="AB703" s="127"/>
      <c r="AC703" s="130"/>
      <c r="AD703" s="100"/>
      <c r="AE703" s="127"/>
      <c r="AF703" s="127"/>
      <c r="AG703" s="127"/>
      <c r="AH703" s="127"/>
      <c r="AI703" s="6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row>
    <row r="704" spans="1:60" s="106" customFormat="1" ht="15">
      <c r="A704" s="59" t="str">
        <f>IF(Table1[[#This Row],[SAMPLE ID]]="","",CONCATENATE('Sample information'!B$16," #",RIGHT(Table1[[#This Row],[PLATE]],LEN(Table1[[#This Row],[PLATE]])-2)," ",Table1[[#This Row],[DATE SAMPLE DELIVERY]]))</f>
        <v/>
      </c>
      <c r="B704" s="59" t="str">
        <f>IF(Table1[[#This Row],[SAMPLE ID]]="","",CONCATENATE('Sample information'!B$16,"-",Table1[[#This Row],[SAMPLE ID]]))</f>
        <v/>
      </c>
      <c r="C704" s="29" t="s">
        <v>61</v>
      </c>
      <c r="D704" s="106" t="s">
        <v>150</v>
      </c>
      <c r="E704" s="28"/>
      <c r="F704" s="28"/>
      <c r="G704" s="28"/>
      <c r="H704" s="19"/>
      <c r="I704" s="28"/>
      <c r="J704" s="28"/>
      <c r="K704" s="17">
        <v>0</v>
      </c>
      <c r="L704" s="17">
        <v>0</v>
      </c>
      <c r="M704" s="127"/>
      <c r="N704" s="127" t="str">
        <f>IF(Table1[[#This Row],[SAMPLE ID]]="","",Table1[[#This Row],[VOLUME]])</f>
        <v/>
      </c>
      <c r="O704" s="127" t="str">
        <f>IF(Table1[[#This Row],[SAMPLE ID]]="","",Table1[[#This Row],[CONCENTRATION]]*Table1[[#This Row],[VOLUME]])</f>
        <v/>
      </c>
      <c r="P704" s="127" t="s">
        <v>385</v>
      </c>
      <c r="Q704" s="128" t="s">
        <v>22</v>
      </c>
      <c r="R704" s="127" t="str">
        <f>IF(Table1[[#This Row],[SAMPLE ID]]="","",CONCATENATE('Sample information'!$B$16,"_",Table1[[#This Row],[PLATE]],"_org_",Table1[[#This Row],[DATE SAMPLE DELIVERY]]))</f>
        <v/>
      </c>
      <c r="S704" s="102" t="str">
        <f>IF(Table1[[#This Row],[DATE SAMPLE DELIVERY]]="","",(CONCATENATE(20,LEFT(Table1[[#This Row],[DATE SAMPLE DELIVERY]],2),"-",MID(Table1[[#This Row],[DATE SAMPLE DELIVERY]],3,2),"-",RIGHT(Table1[[#This Row],[DATE SAMPLE DELIVERY]],2))))</f>
        <v/>
      </c>
      <c r="T704" s="106" t="s">
        <v>206</v>
      </c>
      <c r="U704" s="127"/>
      <c r="V704" s="100"/>
      <c r="W704" s="127"/>
      <c r="X704" s="127"/>
      <c r="Y704" s="127"/>
      <c r="Z704" s="100"/>
      <c r="AA704" s="101"/>
      <c r="AB704" s="127"/>
      <c r="AC704" s="130"/>
      <c r="AD704" s="100"/>
      <c r="AE704" s="127"/>
      <c r="AF704" s="127"/>
      <c r="AG704" s="127"/>
      <c r="AH704" s="127"/>
      <c r="AI704" s="6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row>
    <row r="705" spans="1:60" s="106" customFormat="1" ht="15">
      <c r="A705" s="59" t="str">
        <f>IF(Table1[[#This Row],[SAMPLE ID]]="","",CONCATENATE('Sample information'!B$16," #",RIGHT(Table1[[#This Row],[PLATE]],LEN(Table1[[#This Row],[PLATE]])-2)," ",Table1[[#This Row],[DATE SAMPLE DELIVERY]]))</f>
        <v/>
      </c>
      <c r="B705" s="59" t="str">
        <f>IF(Table1[[#This Row],[SAMPLE ID]]="","",CONCATENATE('Sample information'!B$16,"-",Table1[[#This Row],[SAMPLE ID]]))</f>
        <v/>
      </c>
      <c r="C705" s="29" t="s">
        <v>62</v>
      </c>
      <c r="D705" s="106" t="s">
        <v>150</v>
      </c>
      <c r="E705" s="28"/>
      <c r="F705" s="28"/>
      <c r="G705" s="28"/>
      <c r="H705" s="19"/>
      <c r="I705" s="28"/>
      <c r="J705" s="28"/>
      <c r="K705" s="17">
        <v>0</v>
      </c>
      <c r="L705" s="17">
        <v>0</v>
      </c>
      <c r="M705" s="127"/>
      <c r="N705" s="127" t="str">
        <f>IF(Table1[[#This Row],[SAMPLE ID]]="","",Table1[[#This Row],[VOLUME]])</f>
        <v/>
      </c>
      <c r="O705" s="127" t="str">
        <f>IF(Table1[[#This Row],[SAMPLE ID]]="","",Table1[[#This Row],[CONCENTRATION]]*Table1[[#This Row],[VOLUME]])</f>
        <v/>
      </c>
      <c r="P705" s="127" t="s">
        <v>385</v>
      </c>
      <c r="Q705" s="128" t="s">
        <v>22</v>
      </c>
      <c r="R705" s="127" t="str">
        <f>IF(Table1[[#This Row],[SAMPLE ID]]="","",CONCATENATE('Sample information'!$B$16,"_",Table1[[#This Row],[PLATE]],"_org_",Table1[[#This Row],[DATE SAMPLE DELIVERY]]))</f>
        <v/>
      </c>
      <c r="S705" s="102" t="str">
        <f>IF(Table1[[#This Row],[DATE SAMPLE DELIVERY]]="","",(CONCATENATE(20,LEFT(Table1[[#This Row],[DATE SAMPLE DELIVERY]],2),"-",MID(Table1[[#This Row],[DATE SAMPLE DELIVERY]],3,2),"-",RIGHT(Table1[[#This Row],[DATE SAMPLE DELIVERY]],2))))</f>
        <v/>
      </c>
      <c r="T705" s="106" t="s">
        <v>206</v>
      </c>
      <c r="U705" s="127"/>
      <c r="V705" s="100"/>
      <c r="W705" s="127"/>
      <c r="X705" s="127"/>
      <c r="Y705" s="127"/>
      <c r="Z705" s="100"/>
      <c r="AA705" s="101"/>
      <c r="AB705" s="127"/>
      <c r="AC705" s="130"/>
      <c r="AD705" s="100"/>
      <c r="AE705" s="127"/>
      <c r="AF705" s="127"/>
      <c r="AG705" s="127"/>
      <c r="AH705" s="127"/>
      <c r="AI705" s="6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row>
    <row r="706" spans="1:60" s="106" customFormat="1" ht="15">
      <c r="A706" s="59" t="str">
        <f>IF(Table1[[#This Row],[SAMPLE ID]]="","",CONCATENATE('Sample information'!B$16," #",RIGHT(Table1[[#This Row],[PLATE]],LEN(Table1[[#This Row],[PLATE]])-2)," ",Table1[[#This Row],[DATE SAMPLE DELIVERY]]))</f>
        <v/>
      </c>
      <c r="B706" s="59" t="str">
        <f>IF(Table1[[#This Row],[SAMPLE ID]]="","",CONCATENATE('Sample information'!B$16,"-",Table1[[#This Row],[SAMPLE ID]]))</f>
        <v/>
      </c>
      <c r="C706" s="29" t="s">
        <v>63</v>
      </c>
      <c r="D706" s="106" t="s">
        <v>150</v>
      </c>
      <c r="E706" s="28"/>
      <c r="F706" s="28"/>
      <c r="G706" s="28"/>
      <c r="H706" s="19"/>
      <c r="I706" s="28"/>
      <c r="J706" s="28"/>
      <c r="K706" s="17">
        <v>0</v>
      </c>
      <c r="L706" s="17">
        <v>0</v>
      </c>
      <c r="M706" s="127"/>
      <c r="N706" s="127" t="str">
        <f>IF(Table1[[#This Row],[SAMPLE ID]]="","",Table1[[#This Row],[VOLUME]])</f>
        <v/>
      </c>
      <c r="O706" s="127" t="str">
        <f>IF(Table1[[#This Row],[SAMPLE ID]]="","",Table1[[#This Row],[CONCENTRATION]]*Table1[[#This Row],[VOLUME]])</f>
        <v/>
      </c>
      <c r="P706" s="127" t="s">
        <v>385</v>
      </c>
      <c r="Q706" s="128" t="s">
        <v>22</v>
      </c>
      <c r="R706" s="127" t="str">
        <f>IF(Table1[[#This Row],[SAMPLE ID]]="","",CONCATENATE('Sample information'!$B$16,"_",Table1[[#This Row],[PLATE]],"_org_",Table1[[#This Row],[DATE SAMPLE DELIVERY]]))</f>
        <v/>
      </c>
      <c r="S706" s="102" t="str">
        <f>IF(Table1[[#This Row],[DATE SAMPLE DELIVERY]]="","",(CONCATENATE(20,LEFT(Table1[[#This Row],[DATE SAMPLE DELIVERY]],2),"-",MID(Table1[[#This Row],[DATE SAMPLE DELIVERY]],3,2),"-",RIGHT(Table1[[#This Row],[DATE SAMPLE DELIVERY]],2))))</f>
        <v/>
      </c>
      <c r="T706" s="106" t="s">
        <v>206</v>
      </c>
      <c r="U706" s="127"/>
      <c r="V706" s="100"/>
      <c r="W706" s="127"/>
      <c r="X706" s="127"/>
      <c r="Y706" s="127"/>
      <c r="Z706" s="100"/>
      <c r="AA706" s="101"/>
      <c r="AB706" s="127"/>
      <c r="AC706" s="130"/>
      <c r="AD706" s="100"/>
      <c r="AE706" s="127"/>
      <c r="AF706" s="127"/>
      <c r="AG706" s="127"/>
      <c r="AH706" s="127"/>
      <c r="AI706" s="6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row>
    <row r="707" spans="1:60" s="106" customFormat="1" ht="15">
      <c r="A707" s="59" t="str">
        <f>IF(Table1[[#This Row],[SAMPLE ID]]="","",CONCATENATE('Sample information'!B$16," #",RIGHT(Table1[[#This Row],[PLATE]],LEN(Table1[[#This Row],[PLATE]])-2)," ",Table1[[#This Row],[DATE SAMPLE DELIVERY]]))</f>
        <v/>
      </c>
      <c r="B707" s="59" t="str">
        <f>IF(Table1[[#This Row],[SAMPLE ID]]="","",CONCATENATE('Sample information'!B$16,"-",Table1[[#This Row],[SAMPLE ID]]))</f>
        <v/>
      </c>
      <c r="C707" s="29" t="s">
        <v>64</v>
      </c>
      <c r="D707" s="106" t="s">
        <v>150</v>
      </c>
      <c r="E707" s="28"/>
      <c r="F707" s="28"/>
      <c r="G707" s="28"/>
      <c r="H707" s="19"/>
      <c r="I707" s="28"/>
      <c r="J707" s="28"/>
      <c r="K707" s="17">
        <v>0</v>
      </c>
      <c r="L707" s="17">
        <v>0</v>
      </c>
      <c r="M707" s="127"/>
      <c r="N707" s="127" t="str">
        <f>IF(Table1[[#This Row],[SAMPLE ID]]="","",Table1[[#This Row],[VOLUME]])</f>
        <v/>
      </c>
      <c r="O707" s="127" t="str">
        <f>IF(Table1[[#This Row],[SAMPLE ID]]="","",Table1[[#This Row],[CONCENTRATION]]*Table1[[#This Row],[VOLUME]])</f>
        <v/>
      </c>
      <c r="P707" s="127" t="s">
        <v>385</v>
      </c>
      <c r="Q707" s="128" t="s">
        <v>22</v>
      </c>
      <c r="R707" s="127" t="str">
        <f>IF(Table1[[#This Row],[SAMPLE ID]]="","",CONCATENATE('Sample information'!$B$16,"_",Table1[[#This Row],[PLATE]],"_org_",Table1[[#This Row],[DATE SAMPLE DELIVERY]]))</f>
        <v/>
      </c>
      <c r="S707" s="102" t="str">
        <f>IF(Table1[[#This Row],[DATE SAMPLE DELIVERY]]="","",(CONCATENATE(20,LEFT(Table1[[#This Row],[DATE SAMPLE DELIVERY]],2),"-",MID(Table1[[#This Row],[DATE SAMPLE DELIVERY]],3,2),"-",RIGHT(Table1[[#This Row],[DATE SAMPLE DELIVERY]],2))))</f>
        <v/>
      </c>
      <c r="T707" s="106" t="s">
        <v>206</v>
      </c>
      <c r="U707" s="127"/>
      <c r="V707" s="100"/>
      <c r="W707" s="127"/>
      <c r="X707" s="127"/>
      <c r="Y707" s="127"/>
      <c r="Z707" s="100"/>
      <c r="AA707" s="101"/>
      <c r="AB707" s="127"/>
      <c r="AC707" s="130"/>
      <c r="AD707" s="100"/>
      <c r="AE707" s="127"/>
      <c r="AF707" s="127"/>
      <c r="AG707" s="127"/>
      <c r="AH707" s="127"/>
      <c r="AI707" s="6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row>
    <row r="708" spans="1:60" s="106" customFormat="1" ht="15">
      <c r="A708" s="59" t="str">
        <f>IF(Table1[[#This Row],[SAMPLE ID]]="","",CONCATENATE('Sample information'!B$16," #",RIGHT(Table1[[#This Row],[PLATE]],LEN(Table1[[#This Row],[PLATE]])-2)," ",Table1[[#This Row],[DATE SAMPLE DELIVERY]]))</f>
        <v/>
      </c>
      <c r="B708" s="59" t="str">
        <f>IF(Table1[[#This Row],[SAMPLE ID]]="","",CONCATENATE('Sample information'!B$16,"-",Table1[[#This Row],[SAMPLE ID]]))</f>
        <v/>
      </c>
      <c r="C708" s="29" t="s">
        <v>65</v>
      </c>
      <c r="D708" s="106" t="s">
        <v>150</v>
      </c>
      <c r="E708" s="28"/>
      <c r="F708" s="28"/>
      <c r="G708" s="28"/>
      <c r="H708" s="19"/>
      <c r="I708" s="28"/>
      <c r="J708" s="28"/>
      <c r="K708" s="17">
        <v>0</v>
      </c>
      <c r="L708" s="17">
        <v>0</v>
      </c>
      <c r="M708" s="127"/>
      <c r="N708" s="127" t="str">
        <f>IF(Table1[[#This Row],[SAMPLE ID]]="","",Table1[[#This Row],[VOLUME]])</f>
        <v/>
      </c>
      <c r="O708" s="127" t="str">
        <f>IF(Table1[[#This Row],[SAMPLE ID]]="","",Table1[[#This Row],[CONCENTRATION]]*Table1[[#This Row],[VOLUME]])</f>
        <v/>
      </c>
      <c r="P708" s="127" t="s">
        <v>385</v>
      </c>
      <c r="Q708" s="128" t="s">
        <v>22</v>
      </c>
      <c r="R708" s="127" t="str">
        <f>IF(Table1[[#This Row],[SAMPLE ID]]="","",CONCATENATE('Sample information'!$B$16,"_",Table1[[#This Row],[PLATE]],"_org_",Table1[[#This Row],[DATE SAMPLE DELIVERY]]))</f>
        <v/>
      </c>
      <c r="S708" s="102" t="str">
        <f>IF(Table1[[#This Row],[DATE SAMPLE DELIVERY]]="","",(CONCATENATE(20,LEFT(Table1[[#This Row],[DATE SAMPLE DELIVERY]],2),"-",MID(Table1[[#This Row],[DATE SAMPLE DELIVERY]],3,2),"-",RIGHT(Table1[[#This Row],[DATE SAMPLE DELIVERY]],2))))</f>
        <v/>
      </c>
      <c r="T708" s="106" t="s">
        <v>206</v>
      </c>
      <c r="U708" s="127"/>
      <c r="V708" s="100"/>
      <c r="W708" s="127"/>
      <c r="X708" s="127"/>
      <c r="Y708" s="127"/>
      <c r="Z708" s="100"/>
      <c r="AA708" s="101"/>
      <c r="AB708" s="127"/>
      <c r="AC708" s="130"/>
      <c r="AD708" s="100"/>
      <c r="AE708" s="127"/>
      <c r="AF708" s="127"/>
      <c r="AG708" s="127"/>
      <c r="AH708" s="127"/>
      <c r="AI708" s="6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row>
    <row r="709" spans="1:60" s="106" customFormat="1" ht="15">
      <c r="A709" s="59" t="str">
        <f>IF(Table1[[#This Row],[SAMPLE ID]]="","",CONCATENATE('Sample information'!B$16," #",RIGHT(Table1[[#This Row],[PLATE]],LEN(Table1[[#This Row],[PLATE]])-2)," ",Table1[[#This Row],[DATE SAMPLE DELIVERY]]))</f>
        <v/>
      </c>
      <c r="B709" s="59" t="str">
        <f>IF(Table1[[#This Row],[SAMPLE ID]]="","",CONCATENATE('Sample information'!B$16,"-",Table1[[#This Row],[SAMPLE ID]]))</f>
        <v/>
      </c>
      <c r="C709" s="29" t="s">
        <v>66</v>
      </c>
      <c r="D709" s="106" t="s">
        <v>150</v>
      </c>
      <c r="E709" s="28"/>
      <c r="F709" s="28"/>
      <c r="G709" s="28"/>
      <c r="H709" s="19"/>
      <c r="I709" s="28"/>
      <c r="J709" s="28"/>
      <c r="K709" s="17">
        <v>0</v>
      </c>
      <c r="L709" s="17">
        <v>0</v>
      </c>
      <c r="M709" s="127"/>
      <c r="N709" s="127" t="str">
        <f>IF(Table1[[#This Row],[SAMPLE ID]]="","",Table1[[#This Row],[VOLUME]])</f>
        <v/>
      </c>
      <c r="O709" s="127" t="str">
        <f>IF(Table1[[#This Row],[SAMPLE ID]]="","",Table1[[#This Row],[CONCENTRATION]]*Table1[[#This Row],[VOLUME]])</f>
        <v/>
      </c>
      <c r="P709" s="127" t="s">
        <v>385</v>
      </c>
      <c r="Q709" s="128" t="s">
        <v>22</v>
      </c>
      <c r="R709" s="127" t="str">
        <f>IF(Table1[[#This Row],[SAMPLE ID]]="","",CONCATENATE('Sample information'!$B$16,"_",Table1[[#This Row],[PLATE]],"_org_",Table1[[#This Row],[DATE SAMPLE DELIVERY]]))</f>
        <v/>
      </c>
      <c r="S709" s="102" t="str">
        <f>IF(Table1[[#This Row],[DATE SAMPLE DELIVERY]]="","",(CONCATENATE(20,LEFT(Table1[[#This Row],[DATE SAMPLE DELIVERY]],2),"-",MID(Table1[[#This Row],[DATE SAMPLE DELIVERY]],3,2),"-",RIGHT(Table1[[#This Row],[DATE SAMPLE DELIVERY]],2))))</f>
        <v/>
      </c>
      <c r="T709" s="106" t="s">
        <v>206</v>
      </c>
      <c r="U709" s="127"/>
      <c r="V709" s="100"/>
      <c r="W709" s="127"/>
      <c r="X709" s="127"/>
      <c r="Y709" s="127"/>
      <c r="Z709" s="100"/>
      <c r="AA709" s="101"/>
      <c r="AB709" s="127"/>
      <c r="AC709" s="130"/>
      <c r="AD709" s="100"/>
      <c r="AE709" s="127"/>
      <c r="AF709" s="127"/>
      <c r="AG709" s="127"/>
      <c r="AH709" s="127"/>
      <c r="AI709" s="6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row>
    <row r="710" spans="1:60" s="106" customFormat="1" ht="15">
      <c r="A710" s="59" t="str">
        <f>IF(Table1[[#This Row],[SAMPLE ID]]="","",CONCATENATE('Sample information'!B$16," #",RIGHT(Table1[[#This Row],[PLATE]],LEN(Table1[[#This Row],[PLATE]])-2)," ",Table1[[#This Row],[DATE SAMPLE DELIVERY]]))</f>
        <v/>
      </c>
      <c r="B710" s="59" t="str">
        <f>IF(Table1[[#This Row],[SAMPLE ID]]="","",CONCATENATE('Sample information'!B$16,"-",Table1[[#This Row],[SAMPLE ID]]))</f>
        <v/>
      </c>
      <c r="C710" s="29" t="s">
        <v>67</v>
      </c>
      <c r="D710" s="106" t="s">
        <v>150</v>
      </c>
      <c r="E710" s="28"/>
      <c r="F710" s="28"/>
      <c r="G710" s="28"/>
      <c r="H710" s="19"/>
      <c r="I710" s="28"/>
      <c r="J710" s="28"/>
      <c r="K710" s="17">
        <v>0</v>
      </c>
      <c r="L710" s="17">
        <v>0</v>
      </c>
      <c r="M710" s="127"/>
      <c r="N710" s="127" t="str">
        <f>IF(Table1[[#This Row],[SAMPLE ID]]="","",Table1[[#This Row],[VOLUME]])</f>
        <v/>
      </c>
      <c r="O710" s="127" t="str">
        <f>IF(Table1[[#This Row],[SAMPLE ID]]="","",Table1[[#This Row],[CONCENTRATION]]*Table1[[#This Row],[VOLUME]])</f>
        <v/>
      </c>
      <c r="P710" s="127" t="s">
        <v>385</v>
      </c>
      <c r="Q710" s="128" t="s">
        <v>22</v>
      </c>
      <c r="R710" s="127" t="str">
        <f>IF(Table1[[#This Row],[SAMPLE ID]]="","",CONCATENATE('Sample information'!$B$16,"_",Table1[[#This Row],[PLATE]],"_org_",Table1[[#This Row],[DATE SAMPLE DELIVERY]]))</f>
        <v/>
      </c>
      <c r="S710" s="102" t="str">
        <f>IF(Table1[[#This Row],[DATE SAMPLE DELIVERY]]="","",(CONCATENATE(20,LEFT(Table1[[#This Row],[DATE SAMPLE DELIVERY]],2),"-",MID(Table1[[#This Row],[DATE SAMPLE DELIVERY]],3,2),"-",RIGHT(Table1[[#This Row],[DATE SAMPLE DELIVERY]],2))))</f>
        <v/>
      </c>
      <c r="T710" s="106" t="s">
        <v>206</v>
      </c>
      <c r="U710" s="127"/>
      <c r="V710" s="100"/>
      <c r="W710" s="127"/>
      <c r="X710" s="127"/>
      <c r="Y710" s="127"/>
      <c r="Z710" s="100"/>
      <c r="AA710" s="101"/>
      <c r="AB710" s="127"/>
      <c r="AC710" s="130"/>
      <c r="AD710" s="100"/>
      <c r="AE710" s="127"/>
      <c r="AF710" s="127"/>
      <c r="AG710" s="127"/>
      <c r="AH710" s="127"/>
      <c r="AI710" s="6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row>
    <row r="711" spans="1:60" s="106" customFormat="1" ht="15">
      <c r="A711" s="59" t="str">
        <f>IF(Table1[[#This Row],[SAMPLE ID]]="","",CONCATENATE('Sample information'!B$16," #",RIGHT(Table1[[#This Row],[PLATE]],LEN(Table1[[#This Row],[PLATE]])-2)," ",Table1[[#This Row],[DATE SAMPLE DELIVERY]]))</f>
        <v/>
      </c>
      <c r="B711" s="59" t="str">
        <f>IF(Table1[[#This Row],[SAMPLE ID]]="","",CONCATENATE('Sample information'!B$16,"-",Table1[[#This Row],[SAMPLE ID]]))</f>
        <v/>
      </c>
      <c r="C711" s="29" t="s">
        <v>68</v>
      </c>
      <c r="D711" s="106" t="s">
        <v>150</v>
      </c>
      <c r="E711" s="28"/>
      <c r="F711" s="28"/>
      <c r="G711" s="28"/>
      <c r="H711" s="19"/>
      <c r="I711" s="28"/>
      <c r="J711" s="28"/>
      <c r="K711" s="17">
        <v>0</v>
      </c>
      <c r="L711" s="17">
        <v>0</v>
      </c>
      <c r="M711" s="127"/>
      <c r="N711" s="127" t="str">
        <f>IF(Table1[[#This Row],[SAMPLE ID]]="","",Table1[[#This Row],[VOLUME]])</f>
        <v/>
      </c>
      <c r="O711" s="127" t="str">
        <f>IF(Table1[[#This Row],[SAMPLE ID]]="","",Table1[[#This Row],[CONCENTRATION]]*Table1[[#This Row],[VOLUME]])</f>
        <v/>
      </c>
      <c r="P711" s="127" t="s">
        <v>385</v>
      </c>
      <c r="Q711" s="128" t="s">
        <v>22</v>
      </c>
      <c r="R711" s="127" t="str">
        <f>IF(Table1[[#This Row],[SAMPLE ID]]="","",CONCATENATE('Sample information'!$B$16,"_",Table1[[#This Row],[PLATE]],"_org_",Table1[[#This Row],[DATE SAMPLE DELIVERY]]))</f>
        <v/>
      </c>
      <c r="S711" s="102" t="str">
        <f>IF(Table1[[#This Row],[DATE SAMPLE DELIVERY]]="","",(CONCATENATE(20,LEFT(Table1[[#This Row],[DATE SAMPLE DELIVERY]],2),"-",MID(Table1[[#This Row],[DATE SAMPLE DELIVERY]],3,2),"-",RIGHT(Table1[[#This Row],[DATE SAMPLE DELIVERY]],2))))</f>
        <v/>
      </c>
      <c r="T711" s="106" t="s">
        <v>206</v>
      </c>
      <c r="U711" s="127"/>
      <c r="V711" s="100"/>
      <c r="W711" s="127"/>
      <c r="X711" s="127"/>
      <c r="Y711" s="127"/>
      <c r="Z711" s="100"/>
      <c r="AA711" s="101"/>
      <c r="AB711" s="127"/>
      <c r="AC711" s="130"/>
      <c r="AD711" s="100"/>
      <c r="AE711" s="127"/>
      <c r="AF711" s="127"/>
      <c r="AG711" s="127"/>
      <c r="AH711" s="127"/>
      <c r="AI711" s="6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row>
    <row r="712" spans="1:60" s="106" customFormat="1" ht="15">
      <c r="A712" s="59" t="str">
        <f>IF(Table1[[#This Row],[SAMPLE ID]]="","",CONCATENATE('Sample information'!B$16," #",RIGHT(Table1[[#This Row],[PLATE]],LEN(Table1[[#This Row],[PLATE]])-2)," ",Table1[[#This Row],[DATE SAMPLE DELIVERY]]))</f>
        <v/>
      </c>
      <c r="B712" s="59" t="str">
        <f>IF(Table1[[#This Row],[SAMPLE ID]]="","",CONCATENATE('Sample information'!B$16,"-",Table1[[#This Row],[SAMPLE ID]]))</f>
        <v/>
      </c>
      <c r="C712" s="29" t="s">
        <v>69</v>
      </c>
      <c r="D712" s="106" t="s">
        <v>150</v>
      </c>
      <c r="E712" s="28"/>
      <c r="F712" s="28"/>
      <c r="G712" s="28"/>
      <c r="H712" s="19"/>
      <c r="I712" s="28"/>
      <c r="J712" s="28"/>
      <c r="K712" s="17">
        <v>0</v>
      </c>
      <c r="L712" s="17">
        <v>0</v>
      </c>
      <c r="M712" s="127"/>
      <c r="N712" s="127" t="str">
        <f>IF(Table1[[#This Row],[SAMPLE ID]]="","",Table1[[#This Row],[VOLUME]])</f>
        <v/>
      </c>
      <c r="O712" s="127" t="str">
        <f>IF(Table1[[#This Row],[SAMPLE ID]]="","",Table1[[#This Row],[CONCENTRATION]]*Table1[[#This Row],[VOLUME]])</f>
        <v/>
      </c>
      <c r="P712" s="127" t="s">
        <v>385</v>
      </c>
      <c r="Q712" s="128" t="s">
        <v>22</v>
      </c>
      <c r="R712" s="127" t="str">
        <f>IF(Table1[[#This Row],[SAMPLE ID]]="","",CONCATENATE('Sample information'!$B$16,"_",Table1[[#This Row],[PLATE]],"_org_",Table1[[#This Row],[DATE SAMPLE DELIVERY]]))</f>
        <v/>
      </c>
      <c r="S712" s="102" t="str">
        <f>IF(Table1[[#This Row],[DATE SAMPLE DELIVERY]]="","",(CONCATENATE(20,LEFT(Table1[[#This Row],[DATE SAMPLE DELIVERY]],2),"-",MID(Table1[[#This Row],[DATE SAMPLE DELIVERY]],3,2),"-",RIGHT(Table1[[#This Row],[DATE SAMPLE DELIVERY]],2))))</f>
        <v/>
      </c>
      <c r="T712" s="106" t="s">
        <v>206</v>
      </c>
      <c r="U712" s="127"/>
      <c r="V712" s="100"/>
      <c r="W712" s="127"/>
      <c r="X712" s="127"/>
      <c r="Y712" s="127"/>
      <c r="Z712" s="100"/>
      <c r="AA712" s="101"/>
      <c r="AB712" s="127"/>
      <c r="AC712" s="130"/>
      <c r="AD712" s="100"/>
      <c r="AE712" s="127"/>
      <c r="AF712" s="127"/>
      <c r="AG712" s="127"/>
      <c r="AH712" s="127"/>
      <c r="AI712" s="6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row>
    <row r="713" spans="1:60" s="106" customFormat="1" ht="15">
      <c r="A713" s="59" t="str">
        <f>IF(Table1[[#This Row],[SAMPLE ID]]="","",CONCATENATE('Sample information'!B$16," #",RIGHT(Table1[[#This Row],[PLATE]],LEN(Table1[[#This Row],[PLATE]])-2)," ",Table1[[#This Row],[DATE SAMPLE DELIVERY]]))</f>
        <v/>
      </c>
      <c r="B713" s="59" t="str">
        <f>IF(Table1[[#This Row],[SAMPLE ID]]="","",CONCATENATE('Sample information'!B$16,"-",Table1[[#This Row],[SAMPLE ID]]))</f>
        <v/>
      </c>
      <c r="C713" s="29" t="s">
        <v>70</v>
      </c>
      <c r="D713" s="106" t="s">
        <v>150</v>
      </c>
      <c r="E713" s="28"/>
      <c r="F713" s="28"/>
      <c r="G713" s="28"/>
      <c r="H713" s="19"/>
      <c r="I713" s="28"/>
      <c r="J713" s="28"/>
      <c r="K713" s="17">
        <v>0</v>
      </c>
      <c r="L713" s="17">
        <v>0</v>
      </c>
      <c r="M713" s="127"/>
      <c r="N713" s="127" t="str">
        <f>IF(Table1[[#This Row],[SAMPLE ID]]="","",Table1[[#This Row],[VOLUME]])</f>
        <v/>
      </c>
      <c r="O713" s="127" t="str">
        <f>IF(Table1[[#This Row],[SAMPLE ID]]="","",Table1[[#This Row],[CONCENTRATION]]*Table1[[#This Row],[VOLUME]])</f>
        <v/>
      </c>
      <c r="P713" s="127" t="s">
        <v>385</v>
      </c>
      <c r="Q713" s="128" t="s">
        <v>22</v>
      </c>
      <c r="R713" s="127" t="str">
        <f>IF(Table1[[#This Row],[SAMPLE ID]]="","",CONCATENATE('Sample information'!$B$16,"_",Table1[[#This Row],[PLATE]],"_org_",Table1[[#This Row],[DATE SAMPLE DELIVERY]]))</f>
        <v/>
      </c>
      <c r="S713" s="102" t="str">
        <f>IF(Table1[[#This Row],[DATE SAMPLE DELIVERY]]="","",(CONCATENATE(20,LEFT(Table1[[#This Row],[DATE SAMPLE DELIVERY]],2),"-",MID(Table1[[#This Row],[DATE SAMPLE DELIVERY]],3,2),"-",RIGHT(Table1[[#This Row],[DATE SAMPLE DELIVERY]],2))))</f>
        <v/>
      </c>
      <c r="T713" s="106" t="s">
        <v>206</v>
      </c>
      <c r="U713" s="127"/>
      <c r="V713" s="100"/>
      <c r="W713" s="127"/>
      <c r="X713" s="127"/>
      <c r="Y713" s="127"/>
      <c r="Z713" s="100"/>
      <c r="AA713" s="101"/>
      <c r="AB713" s="127"/>
      <c r="AC713" s="130"/>
      <c r="AD713" s="100"/>
      <c r="AE713" s="127"/>
      <c r="AF713" s="127"/>
      <c r="AG713" s="127"/>
      <c r="AH713" s="127"/>
      <c r="AI713" s="6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row>
    <row r="714" spans="1:60" s="106" customFormat="1" ht="15">
      <c r="A714" s="59" t="str">
        <f>IF(Table1[[#This Row],[SAMPLE ID]]="","",CONCATENATE('Sample information'!B$16," #",RIGHT(Table1[[#This Row],[PLATE]],LEN(Table1[[#This Row],[PLATE]])-2)," ",Table1[[#This Row],[DATE SAMPLE DELIVERY]]))</f>
        <v/>
      </c>
      <c r="B714" s="59" t="str">
        <f>IF(Table1[[#This Row],[SAMPLE ID]]="","",CONCATENATE('Sample information'!B$16,"-",Table1[[#This Row],[SAMPLE ID]]))</f>
        <v/>
      </c>
      <c r="C714" s="29" t="s">
        <v>71</v>
      </c>
      <c r="D714" s="106" t="s">
        <v>150</v>
      </c>
      <c r="E714" s="28"/>
      <c r="F714" s="28"/>
      <c r="G714" s="28"/>
      <c r="H714" s="19"/>
      <c r="I714" s="28"/>
      <c r="J714" s="28"/>
      <c r="K714" s="17">
        <v>0</v>
      </c>
      <c r="L714" s="17">
        <v>0</v>
      </c>
      <c r="M714" s="127"/>
      <c r="N714" s="127" t="str">
        <f>IF(Table1[[#This Row],[SAMPLE ID]]="","",Table1[[#This Row],[VOLUME]])</f>
        <v/>
      </c>
      <c r="O714" s="127" t="str">
        <f>IF(Table1[[#This Row],[SAMPLE ID]]="","",Table1[[#This Row],[CONCENTRATION]]*Table1[[#This Row],[VOLUME]])</f>
        <v/>
      </c>
      <c r="P714" s="127" t="s">
        <v>385</v>
      </c>
      <c r="Q714" s="128" t="s">
        <v>22</v>
      </c>
      <c r="R714" s="127" t="str">
        <f>IF(Table1[[#This Row],[SAMPLE ID]]="","",CONCATENATE('Sample information'!$B$16,"_",Table1[[#This Row],[PLATE]],"_org_",Table1[[#This Row],[DATE SAMPLE DELIVERY]]))</f>
        <v/>
      </c>
      <c r="S714" s="102" t="str">
        <f>IF(Table1[[#This Row],[DATE SAMPLE DELIVERY]]="","",(CONCATENATE(20,LEFT(Table1[[#This Row],[DATE SAMPLE DELIVERY]],2),"-",MID(Table1[[#This Row],[DATE SAMPLE DELIVERY]],3,2),"-",RIGHT(Table1[[#This Row],[DATE SAMPLE DELIVERY]],2))))</f>
        <v/>
      </c>
      <c r="T714" s="106" t="s">
        <v>206</v>
      </c>
      <c r="U714" s="127"/>
      <c r="V714" s="100"/>
      <c r="W714" s="127"/>
      <c r="X714" s="127"/>
      <c r="Y714" s="127"/>
      <c r="Z714" s="100"/>
      <c r="AA714" s="101"/>
      <c r="AB714" s="127"/>
      <c r="AC714" s="130"/>
      <c r="AD714" s="100"/>
      <c r="AE714" s="127"/>
      <c r="AF714" s="127"/>
      <c r="AG714" s="127"/>
      <c r="AH714" s="127"/>
      <c r="AI714" s="6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row>
    <row r="715" spans="1:60" s="106" customFormat="1" ht="15">
      <c r="A715" s="59" t="str">
        <f>IF(Table1[[#This Row],[SAMPLE ID]]="","",CONCATENATE('Sample information'!B$16," #",RIGHT(Table1[[#This Row],[PLATE]],LEN(Table1[[#This Row],[PLATE]])-2)," ",Table1[[#This Row],[DATE SAMPLE DELIVERY]]))</f>
        <v/>
      </c>
      <c r="B715" s="59" t="str">
        <f>IF(Table1[[#This Row],[SAMPLE ID]]="","",CONCATENATE('Sample information'!B$16,"-",Table1[[#This Row],[SAMPLE ID]]))</f>
        <v/>
      </c>
      <c r="C715" s="29" t="s">
        <v>72</v>
      </c>
      <c r="D715" s="106" t="s">
        <v>150</v>
      </c>
      <c r="E715" s="28"/>
      <c r="F715" s="28"/>
      <c r="G715" s="28"/>
      <c r="H715" s="19"/>
      <c r="I715" s="28"/>
      <c r="J715" s="28"/>
      <c r="K715" s="17">
        <v>0</v>
      </c>
      <c r="L715" s="17">
        <v>0</v>
      </c>
      <c r="M715" s="127"/>
      <c r="N715" s="127" t="str">
        <f>IF(Table1[[#This Row],[SAMPLE ID]]="","",Table1[[#This Row],[VOLUME]])</f>
        <v/>
      </c>
      <c r="O715" s="127" t="str">
        <f>IF(Table1[[#This Row],[SAMPLE ID]]="","",Table1[[#This Row],[CONCENTRATION]]*Table1[[#This Row],[VOLUME]])</f>
        <v/>
      </c>
      <c r="P715" s="127" t="s">
        <v>385</v>
      </c>
      <c r="Q715" s="128" t="s">
        <v>22</v>
      </c>
      <c r="R715" s="127" t="str">
        <f>IF(Table1[[#This Row],[SAMPLE ID]]="","",CONCATENATE('Sample information'!$B$16,"_",Table1[[#This Row],[PLATE]],"_org_",Table1[[#This Row],[DATE SAMPLE DELIVERY]]))</f>
        <v/>
      </c>
      <c r="S715" s="102" t="str">
        <f>IF(Table1[[#This Row],[DATE SAMPLE DELIVERY]]="","",(CONCATENATE(20,LEFT(Table1[[#This Row],[DATE SAMPLE DELIVERY]],2),"-",MID(Table1[[#This Row],[DATE SAMPLE DELIVERY]],3,2),"-",RIGHT(Table1[[#This Row],[DATE SAMPLE DELIVERY]],2))))</f>
        <v/>
      </c>
      <c r="T715" s="106" t="s">
        <v>206</v>
      </c>
      <c r="U715" s="127"/>
      <c r="V715" s="100"/>
      <c r="W715" s="127"/>
      <c r="X715" s="127"/>
      <c r="Y715" s="127"/>
      <c r="Z715" s="100"/>
      <c r="AA715" s="101"/>
      <c r="AB715" s="127"/>
      <c r="AC715" s="130"/>
      <c r="AD715" s="100"/>
      <c r="AE715" s="127"/>
      <c r="AF715" s="127"/>
      <c r="AG715" s="127"/>
      <c r="AH715" s="127"/>
      <c r="AI715" s="6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row>
    <row r="716" spans="1:60" s="106" customFormat="1" ht="15">
      <c r="A716" s="59" t="str">
        <f>IF(Table1[[#This Row],[SAMPLE ID]]="","",CONCATENATE('Sample information'!B$16," #",RIGHT(Table1[[#This Row],[PLATE]],LEN(Table1[[#This Row],[PLATE]])-2)," ",Table1[[#This Row],[DATE SAMPLE DELIVERY]]))</f>
        <v/>
      </c>
      <c r="B716" s="59" t="str">
        <f>IF(Table1[[#This Row],[SAMPLE ID]]="","",CONCATENATE('Sample information'!B$16,"-",Table1[[#This Row],[SAMPLE ID]]))</f>
        <v/>
      </c>
      <c r="C716" s="29" t="s">
        <v>73</v>
      </c>
      <c r="D716" s="106" t="s">
        <v>150</v>
      </c>
      <c r="E716" s="28"/>
      <c r="F716" s="28"/>
      <c r="G716" s="28"/>
      <c r="H716" s="19"/>
      <c r="I716" s="28"/>
      <c r="J716" s="28"/>
      <c r="K716" s="17">
        <v>0</v>
      </c>
      <c r="L716" s="17">
        <v>0</v>
      </c>
      <c r="M716" s="127"/>
      <c r="N716" s="127" t="str">
        <f>IF(Table1[[#This Row],[SAMPLE ID]]="","",Table1[[#This Row],[VOLUME]])</f>
        <v/>
      </c>
      <c r="O716" s="127" t="str">
        <f>IF(Table1[[#This Row],[SAMPLE ID]]="","",Table1[[#This Row],[CONCENTRATION]]*Table1[[#This Row],[VOLUME]])</f>
        <v/>
      </c>
      <c r="P716" s="127" t="s">
        <v>385</v>
      </c>
      <c r="Q716" s="128" t="s">
        <v>22</v>
      </c>
      <c r="R716" s="127" t="str">
        <f>IF(Table1[[#This Row],[SAMPLE ID]]="","",CONCATENATE('Sample information'!$B$16,"_",Table1[[#This Row],[PLATE]],"_org_",Table1[[#This Row],[DATE SAMPLE DELIVERY]]))</f>
        <v/>
      </c>
      <c r="S716" s="102" t="str">
        <f>IF(Table1[[#This Row],[DATE SAMPLE DELIVERY]]="","",(CONCATENATE(20,LEFT(Table1[[#This Row],[DATE SAMPLE DELIVERY]],2),"-",MID(Table1[[#This Row],[DATE SAMPLE DELIVERY]],3,2),"-",RIGHT(Table1[[#This Row],[DATE SAMPLE DELIVERY]],2))))</f>
        <v/>
      </c>
      <c r="T716" s="106" t="s">
        <v>206</v>
      </c>
      <c r="U716" s="127"/>
      <c r="V716" s="100"/>
      <c r="W716" s="127"/>
      <c r="X716" s="127"/>
      <c r="Y716" s="127"/>
      <c r="Z716" s="100"/>
      <c r="AA716" s="101"/>
      <c r="AB716" s="127"/>
      <c r="AC716" s="130"/>
      <c r="AD716" s="100"/>
      <c r="AE716" s="127"/>
      <c r="AF716" s="127"/>
      <c r="AG716" s="127"/>
      <c r="AH716" s="127"/>
      <c r="AI716" s="6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row>
    <row r="717" spans="1:60" s="106" customFormat="1" ht="15">
      <c r="A717" s="59" t="str">
        <f>IF(Table1[[#This Row],[SAMPLE ID]]="","",CONCATENATE('Sample information'!B$16," #",RIGHT(Table1[[#This Row],[PLATE]],LEN(Table1[[#This Row],[PLATE]])-2)," ",Table1[[#This Row],[DATE SAMPLE DELIVERY]]))</f>
        <v/>
      </c>
      <c r="B717" s="59" t="str">
        <f>IF(Table1[[#This Row],[SAMPLE ID]]="","",CONCATENATE('Sample information'!B$16,"-",Table1[[#This Row],[SAMPLE ID]]))</f>
        <v/>
      </c>
      <c r="C717" s="29" t="s">
        <v>74</v>
      </c>
      <c r="D717" s="106" t="s">
        <v>150</v>
      </c>
      <c r="E717" s="28"/>
      <c r="F717" s="28"/>
      <c r="G717" s="28"/>
      <c r="H717" s="19"/>
      <c r="I717" s="28"/>
      <c r="J717" s="28"/>
      <c r="K717" s="17">
        <v>0</v>
      </c>
      <c r="L717" s="17">
        <v>0</v>
      </c>
      <c r="M717" s="127"/>
      <c r="N717" s="127" t="str">
        <f>IF(Table1[[#This Row],[SAMPLE ID]]="","",Table1[[#This Row],[VOLUME]])</f>
        <v/>
      </c>
      <c r="O717" s="127" t="str">
        <f>IF(Table1[[#This Row],[SAMPLE ID]]="","",Table1[[#This Row],[CONCENTRATION]]*Table1[[#This Row],[VOLUME]])</f>
        <v/>
      </c>
      <c r="P717" s="127" t="s">
        <v>385</v>
      </c>
      <c r="Q717" s="128" t="s">
        <v>22</v>
      </c>
      <c r="R717" s="127" t="str">
        <f>IF(Table1[[#This Row],[SAMPLE ID]]="","",CONCATENATE('Sample information'!$B$16,"_",Table1[[#This Row],[PLATE]],"_org_",Table1[[#This Row],[DATE SAMPLE DELIVERY]]))</f>
        <v/>
      </c>
      <c r="S717" s="102" t="str">
        <f>IF(Table1[[#This Row],[DATE SAMPLE DELIVERY]]="","",(CONCATENATE(20,LEFT(Table1[[#This Row],[DATE SAMPLE DELIVERY]],2),"-",MID(Table1[[#This Row],[DATE SAMPLE DELIVERY]],3,2),"-",RIGHT(Table1[[#This Row],[DATE SAMPLE DELIVERY]],2))))</f>
        <v/>
      </c>
      <c r="T717" s="106" t="s">
        <v>206</v>
      </c>
      <c r="U717" s="127"/>
      <c r="V717" s="100"/>
      <c r="W717" s="127"/>
      <c r="X717" s="127"/>
      <c r="Y717" s="127"/>
      <c r="Z717" s="100"/>
      <c r="AA717" s="101"/>
      <c r="AB717" s="127"/>
      <c r="AC717" s="130"/>
      <c r="AD717" s="100"/>
      <c r="AE717" s="127"/>
      <c r="AF717" s="127"/>
      <c r="AG717" s="127"/>
      <c r="AH717" s="127"/>
      <c r="AI717" s="6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row>
    <row r="718" spans="1:60" s="106" customFormat="1" ht="15">
      <c r="A718" s="59" t="str">
        <f>IF(Table1[[#This Row],[SAMPLE ID]]="","",CONCATENATE('Sample information'!B$16," #",RIGHT(Table1[[#This Row],[PLATE]],LEN(Table1[[#This Row],[PLATE]])-2)," ",Table1[[#This Row],[DATE SAMPLE DELIVERY]]))</f>
        <v/>
      </c>
      <c r="B718" s="59" t="str">
        <f>IF(Table1[[#This Row],[SAMPLE ID]]="","",CONCATENATE('Sample information'!B$16,"-",Table1[[#This Row],[SAMPLE ID]]))</f>
        <v/>
      </c>
      <c r="C718" s="29" t="s">
        <v>75</v>
      </c>
      <c r="D718" s="106" t="s">
        <v>150</v>
      </c>
      <c r="E718" s="28"/>
      <c r="F718" s="28"/>
      <c r="G718" s="28"/>
      <c r="H718" s="19"/>
      <c r="I718" s="28"/>
      <c r="J718" s="28"/>
      <c r="K718" s="17">
        <v>0</v>
      </c>
      <c r="L718" s="17">
        <v>0</v>
      </c>
      <c r="M718" s="127"/>
      <c r="N718" s="127" t="str">
        <f>IF(Table1[[#This Row],[SAMPLE ID]]="","",Table1[[#This Row],[VOLUME]])</f>
        <v/>
      </c>
      <c r="O718" s="127" t="str">
        <f>IF(Table1[[#This Row],[SAMPLE ID]]="","",Table1[[#This Row],[CONCENTRATION]]*Table1[[#This Row],[VOLUME]])</f>
        <v/>
      </c>
      <c r="P718" s="127" t="s">
        <v>385</v>
      </c>
      <c r="Q718" s="128" t="s">
        <v>22</v>
      </c>
      <c r="R718" s="127" t="str">
        <f>IF(Table1[[#This Row],[SAMPLE ID]]="","",CONCATENATE('Sample information'!$B$16,"_",Table1[[#This Row],[PLATE]],"_org_",Table1[[#This Row],[DATE SAMPLE DELIVERY]]))</f>
        <v/>
      </c>
      <c r="S718" s="102" t="str">
        <f>IF(Table1[[#This Row],[DATE SAMPLE DELIVERY]]="","",(CONCATENATE(20,LEFT(Table1[[#This Row],[DATE SAMPLE DELIVERY]],2),"-",MID(Table1[[#This Row],[DATE SAMPLE DELIVERY]],3,2),"-",RIGHT(Table1[[#This Row],[DATE SAMPLE DELIVERY]],2))))</f>
        <v/>
      </c>
      <c r="T718" s="106" t="s">
        <v>206</v>
      </c>
      <c r="U718" s="127"/>
      <c r="V718" s="100"/>
      <c r="W718" s="127"/>
      <c r="X718" s="127"/>
      <c r="Y718" s="127"/>
      <c r="Z718" s="100"/>
      <c r="AA718" s="101"/>
      <c r="AB718" s="127"/>
      <c r="AC718" s="130"/>
      <c r="AD718" s="100"/>
      <c r="AE718" s="127"/>
      <c r="AF718" s="127"/>
      <c r="AG718" s="127"/>
      <c r="AH718" s="127"/>
      <c r="AI718" s="6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row>
    <row r="719" spans="1:60" s="106" customFormat="1" ht="15">
      <c r="A719" s="59" t="str">
        <f>IF(Table1[[#This Row],[SAMPLE ID]]="","",CONCATENATE('Sample information'!B$16," #",RIGHT(Table1[[#This Row],[PLATE]],LEN(Table1[[#This Row],[PLATE]])-2)," ",Table1[[#This Row],[DATE SAMPLE DELIVERY]]))</f>
        <v/>
      </c>
      <c r="B719" s="59" t="str">
        <f>IF(Table1[[#This Row],[SAMPLE ID]]="","",CONCATENATE('Sample information'!B$16,"-",Table1[[#This Row],[SAMPLE ID]]))</f>
        <v/>
      </c>
      <c r="C719" s="29" t="s">
        <v>76</v>
      </c>
      <c r="D719" s="106" t="s">
        <v>150</v>
      </c>
      <c r="E719" s="28"/>
      <c r="F719" s="28"/>
      <c r="G719" s="28"/>
      <c r="H719" s="19"/>
      <c r="I719" s="28"/>
      <c r="J719" s="28"/>
      <c r="K719" s="17">
        <v>0</v>
      </c>
      <c r="L719" s="17">
        <v>0</v>
      </c>
      <c r="M719" s="127"/>
      <c r="N719" s="127" t="str">
        <f>IF(Table1[[#This Row],[SAMPLE ID]]="","",Table1[[#This Row],[VOLUME]])</f>
        <v/>
      </c>
      <c r="O719" s="127" t="str">
        <f>IF(Table1[[#This Row],[SAMPLE ID]]="","",Table1[[#This Row],[CONCENTRATION]]*Table1[[#This Row],[VOLUME]])</f>
        <v/>
      </c>
      <c r="P719" s="127" t="s">
        <v>385</v>
      </c>
      <c r="Q719" s="128" t="s">
        <v>22</v>
      </c>
      <c r="R719" s="127" t="str">
        <f>IF(Table1[[#This Row],[SAMPLE ID]]="","",CONCATENATE('Sample information'!$B$16,"_",Table1[[#This Row],[PLATE]],"_org_",Table1[[#This Row],[DATE SAMPLE DELIVERY]]))</f>
        <v/>
      </c>
      <c r="S719" s="102" t="str">
        <f>IF(Table1[[#This Row],[DATE SAMPLE DELIVERY]]="","",(CONCATENATE(20,LEFT(Table1[[#This Row],[DATE SAMPLE DELIVERY]],2),"-",MID(Table1[[#This Row],[DATE SAMPLE DELIVERY]],3,2),"-",RIGHT(Table1[[#This Row],[DATE SAMPLE DELIVERY]],2))))</f>
        <v/>
      </c>
      <c r="T719" s="106" t="s">
        <v>206</v>
      </c>
      <c r="U719" s="127"/>
      <c r="V719" s="100"/>
      <c r="W719" s="127"/>
      <c r="X719" s="127"/>
      <c r="Y719" s="127"/>
      <c r="Z719" s="100"/>
      <c r="AA719" s="101"/>
      <c r="AB719" s="127"/>
      <c r="AC719" s="130"/>
      <c r="AD719" s="100"/>
      <c r="AE719" s="127"/>
      <c r="AF719" s="127"/>
      <c r="AG719" s="127"/>
      <c r="AH719" s="127"/>
      <c r="AI719" s="6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row>
    <row r="720" spans="1:60" s="106" customFormat="1" ht="15">
      <c r="A720" s="59" t="str">
        <f>IF(Table1[[#This Row],[SAMPLE ID]]="","",CONCATENATE('Sample information'!B$16," #",RIGHT(Table1[[#This Row],[PLATE]],LEN(Table1[[#This Row],[PLATE]])-2)," ",Table1[[#This Row],[DATE SAMPLE DELIVERY]]))</f>
        <v/>
      </c>
      <c r="B720" s="59" t="str">
        <f>IF(Table1[[#This Row],[SAMPLE ID]]="","",CONCATENATE('Sample information'!B$16,"-",Table1[[#This Row],[SAMPLE ID]]))</f>
        <v/>
      </c>
      <c r="C720" s="29" t="s">
        <v>77</v>
      </c>
      <c r="D720" s="106" t="s">
        <v>150</v>
      </c>
      <c r="E720" s="28"/>
      <c r="F720" s="28"/>
      <c r="G720" s="28"/>
      <c r="H720" s="19"/>
      <c r="I720" s="28"/>
      <c r="J720" s="28"/>
      <c r="K720" s="17">
        <v>0</v>
      </c>
      <c r="L720" s="17">
        <v>0</v>
      </c>
      <c r="M720" s="127"/>
      <c r="N720" s="127" t="str">
        <f>IF(Table1[[#This Row],[SAMPLE ID]]="","",Table1[[#This Row],[VOLUME]])</f>
        <v/>
      </c>
      <c r="O720" s="127" t="str">
        <f>IF(Table1[[#This Row],[SAMPLE ID]]="","",Table1[[#This Row],[CONCENTRATION]]*Table1[[#This Row],[VOLUME]])</f>
        <v/>
      </c>
      <c r="P720" s="127" t="s">
        <v>385</v>
      </c>
      <c r="Q720" s="128" t="s">
        <v>22</v>
      </c>
      <c r="R720" s="127" t="str">
        <f>IF(Table1[[#This Row],[SAMPLE ID]]="","",CONCATENATE('Sample information'!$B$16,"_",Table1[[#This Row],[PLATE]],"_org_",Table1[[#This Row],[DATE SAMPLE DELIVERY]]))</f>
        <v/>
      </c>
      <c r="S720" s="102" t="str">
        <f>IF(Table1[[#This Row],[DATE SAMPLE DELIVERY]]="","",(CONCATENATE(20,LEFT(Table1[[#This Row],[DATE SAMPLE DELIVERY]],2),"-",MID(Table1[[#This Row],[DATE SAMPLE DELIVERY]],3,2),"-",RIGHT(Table1[[#This Row],[DATE SAMPLE DELIVERY]],2))))</f>
        <v/>
      </c>
      <c r="T720" s="106" t="s">
        <v>206</v>
      </c>
      <c r="U720" s="127"/>
      <c r="V720" s="100"/>
      <c r="W720" s="127"/>
      <c r="X720" s="127"/>
      <c r="Y720" s="127"/>
      <c r="Z720" s="100"/>
      <c r="AA720" s="101"/>
      <c r="AB720" s="127"/>
      <c r="AC720" s="130"/>
      <c r="AD720" s="100"/>
      <c r="AE720" s="127"/>
      <c r="AF720" s="127"/>
      <c r="AG720" s="127"/>
      <c r="AH720" s="127"/>
      <c r="AI720" s="6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row>
    <row r="721" spans="1:60" s="106" customFormat="1" ht="15">
      <c r="A721" s="59" t="str">
        <f>IF(Table1[[#This Row],[SAMPLE ID]]="","",CONCATENATE('Sample information'!B$16," #",RIGHT(Table1[[#This Row],[PLATE]],LEN(Table1[[#This Row],[PLATE]])-2)," ",Table1[[#This Row],[DATE SAMPLE DELIVERY]]))</f>
        <v/>
      </c>
      <c r="B721" s="59" t="str">
        <f>IF(Table1[[#This Row],[SAMPLE ID]]="","",CONCATENATE('Sample information'!B$16,"-",Table1[[#This Row],[SAMPLE ID]]))</f>
        <v/>
      </c>
      <c r="C721" s="29" t="s">
        <v>78</v>
      </c>
      <c r="D721" s="106" t="s">
        <v>150</v>
      </c>
      <c r="E721" s="28"/>
      <c r="F721" s="28"/>
      <c r="G721" s="28"/>
      <c r="H721" s="19"/>
      <c r="I721" s="28"/>
      <c r="J721" s="28"/>
      <c r="K721" s="17">
        <v>0</v>
      </c>
      <c r="L721" s="17">
        <v>0</v>
      </c>
      <c r="M721" s="127"/>
      <c r="N721" s="127" t="str">
        <f>IF(Table1[[#This Row],[SAMPLE ID]]="","",Table1[[#This Row],[VOLUME]])</f>
        <v/>
      </c>
      <c r="O721" s="127" t="str">
        <f>IF(Table1[[#This Row],[SAMPLE ID]]="","",Table1[[#This Row],[CONCENTRATION]]*Table1[[#This Row],[VOLUME]])</f>
        <v/>
      </c>
      <c r="P721" s="127" t="s">
        <v>385</v>
      </c>
      <c r="Q721" s="128" t="s">
        <v>22</v>
      </c>
      <c r="R721" s="127" t="str">
        <f>IF(Table1[[#This Row],[SAMPLE ID]]="","",CONCATENATE('Sample information'!$B$16,"_",Table1[[#This Row],[PLATE]],"_org_",Table1[[#This Row],[DATE SAMPLE DELIVERY]]))</f>
        <v/>
      </c>
      <c r="S721" s="102" t="str">
        <f>IF(Table1[[#This Row],[DATE SAMPLE DELIVERY]]="","",(CONCATENATE(20,LEFT(Table1[[#This Row],[DATE SAMPLE DELIVERY]],2),"-",MID(Table1[[#This Row],[DATE SAMPLE DELIVERY]],3,2),"-",RIGHT(Table1[[#This Row],[DATE SAMPLE DELIVERY]],2))))</f>
        <v/>
      </c>
      <c r="T721" s="106" t="s">
        <v>206</v>
      </c>
      <c r="U721" s="127"/>
      <c r="V721" s="100"/>
      <c r="W721" s="127"/>
      <c r="X721" s="127"/>
      <c r="Y721" s="127"/>
      <c r="Z721" s="100"/>
      <c r="AA721" s="101"/>
      <c r="AB721" s="127"/>
      <c r="AC721" s="130"/>
      <c r="AD721" s="100"/>
      <c r="AE721" s="127"/>
      <c r="AF721" s="127"/>
      <c r="AG721" s="127"/>
      <c r="AH721" s="127"/>
      <c r="AI721" s="6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row>
    <row r="722" spans="1:60" s="106" customFormat="1" ht="15">
      <c r="A722" s="59" t="str">
        <f>IF(Table1[[#This Row],[SAMPLE ID]]="","",CONCATENATE('Sample information'!B$16," #",RIGHT(Table1[[#This Row],[PLATE]],LEN(Table1[[#This Row],[PLATE]])-2)," ",Table1[[#This Row],[DATE SAMPLE DELIVERY]]))</f>
        <v/>
      </c>
      <c r="B722" s="59" t="str">
        <f>IF(Table1[[#This Row],[SAMPLE ID]]="","",CONCATENATE('Sample information'!B$16,"-",Table1[[#This Row],[SAMPLE ID]]))</f>
        <v/>
      </c>
      <c r="C722" s="29" t="s">
        <v>79</v>
      </c>
      <c r="D722" s="106" t="s">
        <v>150</v>
      </c>
      <c r="E722" s="28"/>
      <c r="F722" s="28"/>
      <c r="G722" s="28"/>
      <c r="H722" s="19"/>
      <c r="I722" s="28"/>
      <c r="J722" s="28"/>
      <c r="K722" s="17">
        <v>0</v>
      </c>
      <c r="L722" s="17">
        <v>0</v>
      </c>
      <c r="M722" s="127"/>
      <c r="N722" s="127" t="str">
        <f>IF(Table1[[#This Row],[SAMPLE ID]]="","",Table1[[#This Row],[VOLUME]])</f>
        <v/>
      </c>
      <c r="O722" s="127" t="str">
        <f>IF(Table1[[#This Row],[SAMPLE ID]]="","",Table1[[#This Row],[CONCENTRATION]]*Table1[[#This Row],[VOLUME]])</f>
        <v/>
      </c>
      <c r="P722" s="127" t="s">
        <v>385</v>
      </c>
      <c r="Q722" s="128" t="s">
        <v>22</v>
      </c>
      <c r="R722" s="127" t="str">
        <f>IF(Table1[[#This Row],[SAMPLE ID]]="","",CONCATENATE('Sample information'!$B$16,"_",Table1[[#This Row],[PLATE]],"_org_",Table1[[#This Row],[DATE SAMPLE DELIVERY]]))</f>
        <v/>
      </c>
      <c r="S722" s="102" t="str">
        <f>IF(Table1[[#This Row],[DATE SAMPLE DELIVERY]]="","",(CONCATENATE(20,LEFT(Table1[[#This Row],[DATE SAMPLE DELIVERY]],2),"-",MID(Table1[[#This Row],[DATE SAMPLE DELIVERY]],3,2),"-",RIGHT(Table1[[#This Row],[DATE SAMPLE DELIVERY]],2))))</f>
        <v/>
      </c>
      <c r="T722" s="106" t="s">
        <v>206</v>
      </c>
      <c r="U722" s="127"/>
      <c r="V722" s="100"/>
      <c r="W722" s="127"/>
      <c r="X722" s="127"/>
      <c r="Y722" s="127"/>
      <c r="Z722" s="100"/>
      <c r="AA722" s="101"/>
      <c r="AB722" s="127"/>
      <c r="AC722" s="130"/>
      <c r="AD722" s="100"/>
      <c r="AE722" s="127"/>
      <c r="AF722" s="127"/>
      <c r="AG722" s="127"/>
      <c r="AH722" s="127"/>
      <c r="AI722" s="6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row>
    <row r="723" spans="1:60" s="106" customFormat="1" ht="15">
      <c r="A723" s="59" t="str">
        <f>IF(Table1[[#This Row],[SAMPLE ID]]="","",CONCATENATE('Sample information'!B$16," #",RIGHT(Table1[[#This Row],[PLATE]],LEN(Table1[[#This Row],[PLATE]])-2)," ",Table1[[#This Row],[DATE SAMPLE DELIVERY]]))</f>
        <v/>
      </c>
      <c r="B723" s="59" t="str">
        <f>IF(Table1[[#This Row],[SAMPLE ID]]="","",CONCATENATE('Sample information'!B$16,"-",Table1[[#This Row],[SAMPLE ID]]))</f>
        <v/>
      </c>
      <c r="C723" s="29" t="s">
        <v>80</v>
      </c>
      <c r="D723" s="106" t="s">
        <v>150</v>
      </c>
      <c r="E723" s="28"/>
      <c r="F723" s="28"/>
      <c r="G723" s="28"/>
      <c r="H723" s="19"/>
      <c r="I723" s="28"/>
      <c r="J723" s="28"/>
      <c r="K723" s="17">
        <v>0</v>
      </c>
      <c r="L723" s="17">
        <v>0</v>
      </c>
      <c r="M723" s="127"/>
      <c r="N723" s="127" t="str">
        <f>IF(Table1[[#This Row],[SAMPLE ID]]="","",Table1[[#This Row],[VOLUME]])</f>
        <v/>
      </c>
      <c r="O723" s="127" t="str">
        <f>IF(Table1[[#This Row],[SAMPLE ID]]="","",Table1[[#This Row],[CONCENTRATION]]*Table1[[#This Row],[VOLUME]])</f>
        <v/>
      </c>
      <c r="P723" s="127" t="s">
        <v>385</v>
      </c>
      <c r="Q723" s="128" t="s">
        <v>22</v>
      </c>
      <c r="R723" s="127" t="str">
        <f>IF(Table1[[#This Row],[SAMPLE ID]]="","",CONCATENATE('Sample information'!$B$16,"_",Table1[[#This Row],[PLATE]],"_org_",Table1[[#This Row],[DATE SAMPLE DELIVERY]]))</f>
        <v/>
      </c>
      <c r="S723" s="102" t="str">
        <f>IF(Table1[[#This Row],[DATE SAMPLE DELIVERY]]="","",(CONCATENATE(20,LEFT(Table1[[#This Row],[DATE SAMPLE DELIVERY]],2),"-",MID(Table1[[#This Row],[DATE SAMPLE DELIVERY]],3,2),"-",RIGHT(Table1[[#This Row],[DATE SAMPLE DELIVERY]],2))))</f>
        <v/>
      </c>
      <c r="T723" s="106" t="s">
        <v>206</v>
      </c>
      <c r="U723" s="127"/>
      <c r="V723" s="100"/>
      <c r="W723" s="127"/>
      <c r="X723" s="127"/>
      <c r="Y723" s="127"/>
      <c r="Z723" s="100"/>
      <c r="AA723" s="101"/>
      <c r="AB723" s="127"/>
      <c r="AC723" s="130"/>
      <c r="AD723" s="100"/>
      <c r="AE723" s="127"/>
      <c r="AF723" s="127"/>
      <c r="AG723" s="127"/>
      <c r="AH723" s="127"/>
      <c r="AI723" s="6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row>
    <row r="724" spans="1:60" s="106" customFormat="1" ht="15">
      <c r="A724" s="59" t="str">
        <f>IF(Table1[[#This Row],[SAMPLE ID]]="","",CONCATENATE('Sample information'!B$16," #",RIGHT(Table1[[#This Row],[PLATE]],LEN(Table1[[#This Row],[PLATE]])-2)," ",Table1[[#This Row],[DATE SAMPLE DELIVERY]]))</f>
        <v/>
      </c>
      <c r="B724" s="59" t="str">
        <f>IF(Table1[[#This Row],[SAMPLE ID]]="","",CONCATENATE('Sample information'!B$16,"-",Table1[[#This Row],[SAMPLE ID]]))</f>
        <v/>
      </c>
      <c r="C724" s="29" t="s">
        <v>81</v>
      </c>
      <c r="D724" s="106" t="s">
        <v>150</v>
      </c>
      <c r="E724" s="28"/>
      <c r="F724" s="28"/>
      <c r="G724" s="28"/>
      <c r="H724" s="19"/>
      <c r="I724" s="28"/>
      <c r="J724" s="28"/>
      <c r="K724" s="17">
        <v>0</v>
      </c>
      <c r="L724" s="17">
        <v>0</v>
      </c>
      <c r="M724" s="127"/>
      <c r="N724" s="127" t="str">
        <f>IF(Table1[[#This Row],[SAMPLE ID]]="","",Table1[[#This Row],[VOLUME]])</f>
        <v/>
      </c>
      <c r="O724" s="127" t="str">
        <f>IF(Table1[[#This Row],[SAMPLE ID]]="","",Table1[[#This Row],[CONCENTRATION]]*Table1[[#This Row],[VOLUME]])</f>
        <v/>
      </c>
      <c r="P724" s="127" t="s">
        <v>385</v>
      </c>
      <c r="Q724" s="128" t="s">
        <v>22</v>
      </c>
      <c r="R724" s="127" t="str">
        <f>IF(Table1[[#This Row],[SAMPLE ID]]="","",CONCATENATE('Sample information'!$B$16,"_",Table1[[#This Row],[PLATE]],"_org_",Table1[[#This Row],[DATE SAMPLE DELIVERY]]))</f>
        <v/>
      </c>
      <c r="S724" s="102" t="str">
        <f>IF(Table1[[#This Row],[DATE SAMPLE DELIVERY]]="","",(CONCATENATE(20,LEFT(Table1[[#This Row],[DATE SAMPLE DELIVERY]],2),"-",MID(Table1[[#This Row],[DATE SAMPLE DELIVERY]],3,2),"-",RIGHT(Table1[[#This Row],[DATE SAMPLE DELIVERY]],2))))</f>
        <v/>
      </c>
      <c r="T724" s="106" t="s">
        <v>206</v>
      </c>
      <c r="U724" s="127"/>
      <c r="V724" s="100"/>
      <c r="W724" s="127"/>
      <c r="X724" s="127"/>
      <c r="Y724" s="127"/>
      <c r="Z724" s="100"/>
      <c r="AA724" s="101"/>
      <c r="AB724" s="127"/>
      <c r="AC724" s="130"/>
      <c r="AD724" s="100"/>
      <c r="AE724" s="127"/>
      <c r="AF724" s="127"/>
      <c r="AG724" s="127"/>
      <c r="AH724" s="127"/>
      <c r="AI724" s="6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row>
    <row r="725" spans="1:60" s="106" customFormat="1" ht="15">
      <c r="A725" s="59" t="str">
        <f>IF(Table1[[#This Row],[SAMPLE ID]]="","",CONCATENATE('Sample information'!B$16," #",RIGHT(Table1[[#This Row],[PLATE]],LEN(Table1[[#This Row],[PLATE]])-2)," ",Table1[[#This Row],[DATE SAMPLE DELIVERY]]))</f>
        <v/>
      </c>
      <c r="B725" s="59" t="str">
        <f>IF(Table1[[#This Row],[SAMPLE ID]]="","",CONCATENATE('Sample information'!B$16,"-",Table1[[#This Row],[SAMPLE ID]]))</f>
        <v/>
      </c>
      <c r="C725" s="29" t="s">
        <v>82</v>
      </c>
      <c r="D725" s="106" t="s">
        <v>150</v>
      </c>
      <c r="E725" s="28"/>
      <c r="F725" s="28"/>
      <c r="G725" s="28"/>
      <c r="H725" s="19"/>
      <c r="I725" s="28"/>
      <c r="J725" s="28"/>
      <c r="K725" s="17">
        <v>0</v>
      </c>
      <c r="L725" s="17">
        <v>0</v>
      </c>
      <c r="M725" s="127"/>
      <c r="N725" s="127" t="str">
        <f>IF(Table1[[#This Row],[SAMPLE ID]]="","",Table1[[#This Row],[VOLUME]])</f>
        <v/>
      </c>
      <c r="O725" s="127" t="str">
        <f>IF(Table1[[#This Row],[SAMPLE ID]]="","",Table1[[#This Row],[CONCENTRATION]]*Table1[[#This Row],[VOLUME]])</f>
        <v/>
      </c>
      <c r="P725" s="127" t="s">
        <v>385</v>
      </c>
      <c r="Q725" s="128" t="s">
        <v>22</v>
      </c>
      <c r="R725" s="127" t="str">
        <f>IF(Table1[[#This Row],[SAMPLE ID]]="","",CONCATENATE('Sample information'!$B$16,"_",Table1[[#This Row],[PLATE]],"_org_",Table1[[#This Row],[DATE SAMPLE DELIVERY]]))</f>
        <v/>
      </c>
      <c r="S725" s="102" t="str">
        <f>IF(Table1[[#This Row],[DATE SAMPLE DELIVERY]]="","",(CONCATENATE(20,LEFT(Table1[[#This Row],[DATE SAMPLE DELIVERY]],2),"-",MID(Table1[[#This Row],[DATE SAMPLE DELIVERY]],3,2),"-",RIGHT(Table1[[#This Row],[DATE SAMPLE DELIVERY]],2))))</f>
        <v/>
      </c>
      <c r="T725" s="106" t="s">
        <v>206</v>
      </c>
      <c r="U725" s="127"/>
      <c r="V725" s="100"/>
      <c r="W725" s="127"/>
      <c r="X725" s="127"/>
      <c r="Y725" s="127"/>
      <c r="Z725" s="100"/>
      <c r="AA725" s="101"/>
      <c r="AB725" s="127"/>
      <c r="AC725" s="130"/>
      <c r="AD725" s="100"/>
      <c r="AE725" s="127"/>
      <c r="AF725" s="127"/>
      <c r="AG725" s="127"/>
      <c r="AH725" s="127"/>
      <c r="AI725" s="6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row>
    <row r="726" spans="1:60" s="106" customFormat="1" ht="15">
      <c r="A726" s="59" t="str">
        <f>IF(Table1[[#This Row],[SAMPLE ID]]="","",CONCATENATE('Sample information'!B$16," #",RIGHT(Table1[[#This Row],[PLATE]],LEN(Table1[[#This Row],[PLATE]])-2)," ",Table1[[#This Row],[DATE SAMPLE DELIVERY]]))</f>
        <v/>
      </c>
      <c r="B726" s="59" t="str">
        <f>IF(Table1[[#This Row],[SAMPLE ID]]="","",CONCATENATE('Sample information'!B$16,"-",Table1[[#This Row],[SAMPLE ID]]))</f>
        <v/>
      </c>
      <c r="C726" s="29" t="s">
        <v>83</v>
      </c>
      <c r="D726" s="106" t="s">
        <v>150</v>
      </c>
      <c r="E726" s="28"/>
      <c r="F726" s="28"/>
      <c r="G726" s="28"/>
      <c r="H726" s="19"/>
      <c r="I726" s="28"/>
      <c r="J726" s="28"/>
      <c r="K726" s="17">
        <v>0</v>
      </c>
      <c r="L726" s="17">
        <v>0</v>
      </c>
      <c r="M726" s="127"/>
      <c r="N726" s="127" t="str">
        <f>IF(Table1[[#This Row],[SAMPLE ID]]="","",Table1[[#This Row],[VOLUME]])</f>
        <v/>
      </c>
      <c r="O726" s="127" t="str">
        <f>IF(Table1[[#This Row],[SAMPLE ID]]="","",Table1[[#This Row],[CONCENTRATION]]*Table1[[#This Row],[VOLUME]])</f>
        <v/>
      </c>
      <c r="P726" s="127" t="s">
        <v>385</v>
      </c>
      <c r="Q726" s="128" t="s">
        <v>22</v>
      </c>
      <c r="R726" s="127" t="str">
        <f>IF(Table1[[#This Row],[SAMPLE ID]]="","",CONCATENATE('Sample information'!$B$16,"_",Table1[[#This Row],[PLATE]],"_org_",Table1[[#This Row],[DATE SAMPLE DELIVERY]]))</f>
        <v/>
      </c>
      <c r="S726" s="102" t="str">
        <f>IF(Table1[[#This Row],[DATE SAMPLE DELIVERY]]="","",(CONCATENATE(20,LEFT(Table1[[#This Row],[DATE SAMPLE DELIVERY]],2),"-",MID(Table1[[#This Row],[DATE SAMPLE DELIVERY]],3,2),"-",RIGHT(Table1[[#This Row],[DATE SAMPLE DELIVERY]],2))))</f>
        <v/>
      </c>
      <c r="T726" s="106" t="s">
        <v>206</v>
      </c>
      <c r="U726" s="127"/>
      <c r="V726" s="100"/>
      <c r="W726" s="127"/>
      <c r="X726" s="127"/>
      <c r="Y726" s="127"/>
      <c r="Z726" s="100"/>
      <c r="AA726" s="101"/>
      <c r="AB726" s="127"/>
      <c r="AC726" s="130"/>
      <c r="AD726" s="100"/>
      <c r="AE726" s="127"/>
      <c r="AF726" s="127"/>
      <c r="AG726" s="127"/>
      <c r="AH726" s="127"/>
      <c r="AI726" s="6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row>
    <row r="727" spans="1:60" s="106" customFormat="1" ht="15">
      <c r="A727" s="59" t="str">
        <f>IF(Table1[[#This Row],[SAMPLE ID]]="","",CONCATENATE('Sample information'!B$16," #",RIGHT(Table1[[#This Row],[PLATE]],LEN(Table1[[#This Row],[PLATE]])-2)," ",Table1[[#This Row],[DATE SAMPLE DELIVERY]]))</f>
        <v/>
      </c>
      <c r="B727" s="59" t="str">
        <f>IF(Table1[[#This Row],[SAMPLE ID]]="","",CONCATENATE('Sample information'!B$16,"-",Table1[[#This Row],[SAMPLE ID]]))</f>
        <v/>
      </c>
      <c r="C727" s="29" t="s">
        <v>84</v>
      </c>
      <c r="D727" s="106" t="s">
        <v>150</v>
      </c>
      <c r="E727" s="28"/>
      <c r="F727" s="28"/>
      <c r="G727" s="28"/>
      <c r="H727" s="19"/>
      <c r="I727" s="28"/>
      <c r="J727" s="28"/>
      <c r="K727" s="17">
        <v>0</v>
      </c>
      <c r="L727" s="17">
        <v>0</v>
      </c>
      <c r="M727" s="127"/>
      <c r="N727" s="127" t="str">
        <f>IF(Table1[[#This Row],[SAMPLE ID]]="","",Table1[[#This Row],[VOLUME]])</f>
        <v/>
      </c>
      <c r="O727" s="127" t="str">
        <f>IF(Table1[[#This Row],[SAMPLE ID]]="","",Table1[[#This Row],[CONCENTRATION]]*Table1[[#This Row],[VOLUME]])</f>
        <v/>
      </c>
      <c r="P727" s="127" t="s">
        <v>385</v>
      </c>
      <c r="Q727" s="128" t="s">
        <v>22</v>
      </c>
      <c r="R727" s="127" t="str">
        <f>IF(Table1[[#This Row],[SAMPLE ID]]="","",CONCATENATE('Sample information'!$B$16,"_",Table1[[#This Row],[PLATE]],"_org_",Table1[[#This Row],[DATE SAMPLE DELIVERY]]))</f>
        <v/>
      </c>
      <c r="S727" s="102" t="str">
        <f>IF(Table1[[#This Row],[DATE SAMPLE DELIVERY]]="","",(CONCATENATE(20,LEFT(Table1[[#This Row],[DATE SAMPLE DELIVERY]],2),"-",MID(Table1[[#This Row],[DATE SAMPLE DELIVERY]],3,2),"-",RIGHT(Table1[[#This Row],[DATE SAMPLE DELIVERY]],2))))</f>
        <v/>
      </c>
      <c r="T727" s="106" t="s">
        <v>206</v>
      </c>
      <c r="U727" s="127"/>
      <c r="V727" s="100"/>
      <c r="W727" s="127"/>
      <c r="X727" s="127"/>
      <c r="Y727" s="127"/>
      <c r="Z727" s="100"/>
      <c r="AA727" s="101"/>
      <c r="AB727" s="127"/>
      <c r="AC727" s="130"/>
      <c r="AD727" s="100"/>
      <c r="AE727" s="127"/>
      <c r="AF727" s="127"/>
      <c r="AG727" s="127"/>
      <c r="AH727" s="127"/>
      <c r="AI727" s="6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row>
    <row r="728" spans="1:60" s="106" customFormat="1" ht="15">
      <c r="A728" s="59" t="str">
        <f>IF(Table1[[#This Row],[SAMPLE ID]]="","",CONCATENATE('Sample information'!B$16," #",RIGHT(Table1[[#This Row],[PLATE]],LEN(Table1[[#This Row],[PLATE]])-2)," ",Table1[[#This Row],[DATE SAMPLE DELIVERY]]))</f>
        <v/>
      </c>
      <c r="B728" s="59" t="str">
        <f>IF(Table1[[#This Row],[SAMPLE ID]]="","",CONCATENATE('Sample information'!B$16,"-",Table1[[#This Row],[SAMPLE ID]]))</f>
        <v/>
      </c>
      <c r="C728" s="29" t="s">
        <v>85</v>
      </c>
      <c r="D728" s="106" t="s">
        <v>150</v>
      </c>
      <c r="E728" s="28"/>
      <c r="F728" s="28"/>
      <c r="G728" s="28"/>
      <c r="H728" s="19"/>
      <c r="I728" s="28"/>
      <c r="J728" s="28"/>
      <c r="K728" s="17">
        <v>0</v>
      </c>
      <c r="L728" s="17">
        <v>0</v>
      </c>
      <c r="M728" s="127"/>
      <c r="N728" s="127" t="str">
        <f>IF(Table1[[#This Row],[SAMPLE ID]]="","",Table1[[#This Row],[VOLUME]])</f>
        <v/>
      </c>
      <c r="O728" s="127" t="str">
        <f>IF(Table1[[#This Row],[SAMPLE ID]]="","",Table1[[#This Row],[CONCENTRATION]]*Table1[[#This Row],[VOLUME]])</f>
        <v/>
      </c>
      <c r="P728" s="127" t="s">
        <v>385</v>
      </c>
      <c r="Q728" s="128" t="s">
        <v>22</v>
      </c>
      <c r="R728" s="127" t="str">
        <f>IF(Table1[[#This Row],[SAMPLE ID]]="","",CONCATENATE('Sample information'!$B$16,"_",Table1[[#This Row],[PLATE]],"_org_",Table1[[#This Row],[DATE SAMPLE DELIVERY]]))</f>
        <v/>
      </c>
      <c r="S728" s="102" t="str">
        <f>IF(Table1[[#This Row],[DATE SAMPLE DELIVERY]]="","",(CONCATENATE(20,LEFT(Table1[[#This Row],[DATE SAMPLE DELIVERY]],2),"-",MID(Table1[[#This Row],[DATE SAMPLE DELIVERY]],3,2),"-",RIGHT(Table1[[#This Row],[DATE SAMPLE DELIVERY]],2))))</f>
        <v/>
      </c>
      <c r="T728" s="106" t="s">
        <v>206</v>
      </c>
      <c r="U728" s="127"/>
      <c r="V728" s="100"/>
      <c r="W728" s="127"/>
      <c r="X728" s="127"/>
      <c r="Y728" s="127"/>
      <c r="Z728" s="100"/>
      <c r="AA728" s="101"/>
      <c r="AB728" s="127"/>
      <c r="AC728" s="130"/>
      <c r="AD728" s="100"/>
      <c r="AE728" s="127"/>
      <c r="AF728" s="127"/>
      <c r="AG728" s="127"/>
      <c r="AH728" s="127"/>
      <c r="AI728" s="6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row>
    <row r="729" spans="1:60" s="106" customFormat="1" ht="15">
      <c r="A729" s="59" t="str">
        <f>IF(Table1[[#This Row],[SAMPLE ID]]="","",CONCATENATE('Sample information'!B$16," #",RIGHT(Table1[[#This Row],[PLATE]],LEN(Table1[[#This Row],[PLATE]])-2)," ",Table1[[#This Row],[DATE SAMPLE DELIVERY]]))</f>
        <v/>
      </c>
      <c r="B729" s="59" t="str">
        <f>IF(Table1[[#This Row],[SAMPLE ID]]="","",CONCATENATE('Sample information'!B$16,"-",Table1[[#This Row],[SAMPLE ID]]))</f>
        <v/>
      </c>
      <c r="C729" s="29" t="s">
        <v>86</v>
      </c>
      <c r="D729" s="106" t="s">
        <v>150</v>
      </c>
      <c r="E729" s="28"/>
      <c r="F729" s="28"/>
      <c r="G729" s="28"/>
      <c r="H729" s="19"/>
      <c r="I729" s="28"/>
      <c r="J729" s="28"/>
      <c r="K729" s="17">
        <v>0</v>
      </c>
      <c r="L729" s="17">
        <v>0</v>
      </c>
      <c r="M729" s="127"/>
      <c r="N729" s="127" t="str">
        <f>IF(Table1[[#This Row],[SAMPLE ID]]="","",Table1[[#This Row],[VOLUME]])</f>
        <v/>
      </c>
      <c r="O729" s="127" t="str">
        <f>IF(Table1[[#This Row],[SAMPLE ID]]="","",Table1[[#This Row],[CONCENTRATION]]*Table1[[#This Row],[VOLUME]])</f>
        <v/>
      </c>
      <c r="P729" s="127" t="s">
        <v>385</v>
      </c>
      <c r="Q729" s="128" t="s">
        <v>22</v>
      </c>
      <c r="R729" s="127" t="str">
        <f>IF(Table1[[#This Row],[SAMPLE ID]]="","",CONCATENATE('Sample information'!$B$16,"_",Table1[[#This Row],[PLATE]],"_org_",Table1[[#This Row],[DATE SAMPLE DELIVERY]]))</f>
        <v/>
      </c>
      <c r="S729" s="102" t="str">
        <f>IF(Table1[[#This Row],[DATE SAMPLE DELIVERY]]="","",(CONCATENATE(20,LEFT(Table1[[#This Row],[DATE SAMPLE DELIVERY]],2),"-",MID(Table1[[#This Row],[DATE SAMPLE DELIVERY]],3,2),"-",RIGHT(Table1[[#This Row],[DATE SAMPLE DELIVERY]],2))))</f>
        <v/>
      </c>
      <c r="T729" s="106" t="s">
        <v>206</v>
      </c>
      <c r="U729" s="127"/>
      <c r="V729" s="100"/>
      <c r="W729" s="127"/>
      <c r="X729" s="127"/>
      <c r="Y729" s="127"/>
      <c r="Z729" s="100"/>
      <c r="AA729" s="101"/>
      <c r="AB729" s="127"/>
      <c r="AC729" s="130"/>
      <c r="AD729" s="100"/>
      <c r="AE729" s="127"/>
      <c r="AF729" s="127"/>
      <c r="AG729" s="127"/>
      <c r="AH729" s="127"/>
      <c r="AI729" s="6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row>
    <row r="730" spans="1:60" s="106" customFormat="1" ht="15">
      <c r="A730" s="59" t="str">
        <f>IF(Table1[[#This Row],[SAMPLE ID]]="","",CONCATENATE('Sample information'!B$16," #",RIGHT(Table1[[#This Row],[PLATE]],LEN(Table1[[#This Row],[PLATE]])-2)," ",Table1[[#This Row],[DATE SAMPLE DELIVERY]]))</f>
        <v/>
      </c>
      <c r="B730" s="59" t="str">
        <f>IF(Table1[[#This Row],[SAMPLE ID]]="","",CONCATENATE('Sample information'!B$16,"-",Table1[[#This Row],[SAMPLE ID]]))</f>
        <v/>
      </c>
      <c r="C730" s="29" t="s">
        <v>87</v>
      </c>
      <c r="D730" s="106" t="s">
        <v>150</v>
      </c>
      <c r="E730" s="28"/>
      <c r="F730" s="28"/>
      <c r="G730" s="28"/>
      <c r="H730" s="19"/>
      <c r="I730" s="28"/>
      <c r="J730" s="28"/>
      <c r="K730" s="17">
        <v>0</v>
      </c>
      <c r="L730" s="17">
        <v>0</v>
      </c>
      <c r="M730" s="127"/>
      <c r="N730" s="127" t="str">
        <f>IF(Table1[[#This Row],[SAMPLE ID]]="","",Table1[[#This Row],[VOLUME]])</f>
        <v/>
      </c>
      <c r="O730" s="127" t="str">
        <f>IF(Table1[[#This Row],[SAMPLE ID]]="","",Table1[[#This Row],[CONCENTRATION]]*Table1[[#This Row],[VOLUME]])</f>
        <v/>
      </c>
      <c r="P730" s="127" t="s">
        <v>385</v>
      </c>
      <c r="Q730" s="128" t="s">
        <v>22</v>
      </c>
      <c r="R730" s="127" t="str">
        <f>IF(Table1[[#This Row],[SAMPLE ID]]="","",CONCATENATE('Sample information'!$B$16,"_",Table1[[#This Row],[PLATE]],"_org_",Table1[[#This Row],[DATE SAMPLE DELIVERY]]))</f>
        <v/>
      </c>
      <c r="S730" s="102" t="str">
        <f>IF(Table1[[#This Row],[DATE SAMPLE DELIVERY]]="","",(CONCATENATE(20,LEFT(Table1[[#This Row],[DATE SAMPLE DELIVERY]],2),"-",MID(Table1[[#This Row],[DATE SAMPLE DELIVERY]],3,2),"-",RIGHT(Table1[[#This Row],[DATE SAMPLE DELIVERY]],2))))</f>
        <v/>
      </c>
      <c r="T730" s="106" t="s">
        <v>206</v>
      </c>
      <c r="U730" s="127"/>
      <c r="V730" s="100"/>
      <c r="W730" s="127"/>
      <c r="X730" s="127"/>
      <c r="Y730" s="127"/>
      <c r="Z730" s="100"/>
      <c r="AA730" s="101"/>
      <c r="AB730" s="127"/>
      <c r="AC730" s="130"/>
      <c r="AD730" s="100"/>
      <c r="AE730" s="127"/>
      <c r="AF730" s="127"/>
      <c r="AG730" s="127"/>
      <c r="AH730" s="127"/>
      <c r="AI730" s="6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row>
    <row r="731" spans="1:60" s="106" customFormat="1" ht="15">
      <c r="A731" s="59" t="str">
        <f>IF(Table1[[#This Row],[SAMPLE ID]]="","",CONCATENATE('Sample information'!B$16," #",RIGHT(Table1[[#This Row],[PLATE]],LEN(Table1[[#This Row],[PLATE]])-2)," ",Table1[[#This Row],[DATE SAMPLE DELIVERY]]))</f>
        <v/>
      </c>
      <c r="B731" s="59" t="str">
        <f>IF(Table1[[#This Row],[SAMPLE ID]]="","",CONCATENATE('Sample information'!B$16,"-",Table1[[#This Row],[SAMPLE ID]]))</f>
        <v/>
      </c>
      <c r="C731" s="29" t="s">
        <v>88</v>
      </c>
      <c r="D731" s="106" t="s">
        <v>150</v>
      </c>
      <c r="E731" s="28"/>
      <c r="F731" s="28"/>
      <c r="G731" s="28"/>
      <c r="H731" s="19"/>
      <c r="I731" s="28"/>
      <c r="J731" s="28"/>
      <c r="K731" s="17">
        <v>0</v>
      </c>
      <c r="L731" s="17">
        <v>0</v>
      </c>
      <c r="M731" s="127"/>
      <c r="N731" s="127" t="str">
        <f>IF(Table1[[#This Row],[SAMPLE ID]]="","",Table1[[#This Row],[VOLUME]])</f>
        <v/>
      </c>
      <c r="O731" s="127" t="str">
        <f>IF(Table1[[#This Row],[SAMPLE ID]]="","",Table1[[#This Row],[CONCENTRATION]]*Table1[[#This Row],[VOLUME]])</f>
        <v/>
      </c>
      <c r="P731" s="127" t="s">
        <v>385</v>
      </c>
      <c r="Q731" s="128" t="s">
        <v>22</v>
      </c>
      <c r="R731" s="127" t="str">
        <f>IF(Table1[[#This Row],[SAMPLE ID]]="","",CONCATENATE('Sample information'!$B$16,"_",Table1[[#This Row],[PLATE]],"_org_",Table1[[#This Row],[DATE SAMPLE DELIVERY]]))</f>
        <v/>
      </c>
      <c r="S731" s="102" t="str">
        <f>IF(Table1[[#This Row],[DATE SAMPLE DELIVERY]]="","",(CONCATENATE(20,LEFT(Table1[[#This Row],[DATE SAMPLE DELIVERY]],2),"-",MID(Table1[[#This Row],[DATE SAMPLE DELIVERY]],3,2),"-",RIGHT(Table1[[#This Row],[DATE SAMPLE DELIVERY]],2))))</f>
        <v/>
      </c>
      <c r="T731" s="106" t="s">
        <v>206</v>
      </c>
      <c r="U731" s="127"/>
      <c r="V731" s="100"/>
      <c r="W731" s="127"/>
      <c r="X731" s="127"/>
      <c r="Y731" s="127"/>
      <c r="Z731" s="100"/>
      <c r="AA731" s="101"/>
      <c r="AB731" s="127"/>
      <c r="AC731" s="130"/>
      <c r="AD731" s="100"/>
      <c r="AE731" s="127"/>
      <c r="AF731" s="127"/>
      <c r="AG731" s="127"/>
      <c r="AH731" s="127"/>
      <c r="AI731" s="6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row>
    <row r="732" spans="1:60" s="106" customFormat="1" ht="15">
      <c r="A732" s="59" t="str">
        <f>IF(Table1[[#This Row],[SAMPLE ID]]="","",CONCATENATE('Sample information'!B$16," #",RIGHT(Table1[[#This Row],[PLATE]],LEN(Table1[[#This Row],[PLATE]])-2)," ",Table1[[#This Row],[DATE SAMPLE DELIVERY]]))</f>
        <v/>
      </c>
      <c r="B732" s="59" t="str">
        <f>IF(Table1[[#This Row],[SAMPLE ID]]="","",CONCATENATE('Sample information'!B$16,"-",Table1[[#This Row],[SAMPLE ID]]))</f>
        <v/>
      </c>
      <c r="C732" s="29" t="s">
        <v>89</v>
      </c>
      <c r="D732" s="106" t="s">
        <v>150</v>
      </c>
      <c r="E732" s="28"/>
      <c r="F732" s="28"/>
      <c r="G732" s="28"/>
      <c r="H732" s="19"/>
      <c r="I732" s="28"/>
      <c r="J732" s="28"/>
      <c r="K732" s="17">
        <v>0</v>
      </c>
      <c r="L732" s="17">
        <v>0</v>
      </c>
      <c r="M732" s="127"/>
      <c r="N732" s="127" t="str">
        <f>IF(Table1[[#This Row],[SAMPLE ID]]="","",Table1[[#This Row],[VOLUME]])</f>
        <v/>
      </c>
      <c r="O732" s="127" t="str">
        <f>IF(Table1[[#This Row],[SAMPLE ID]]="","",Table1[[#This Row],[CONCENTRATION]]*Table1[[#This Row],[VOLUME]])</f>
        <v/>
      </c>
      <c r="P732" s="127" t="s">
        <v>385</v>
      </c>
      <c r="Q732" s="128" t="s">
        <v>22</v>
      </c>
      <c r="R732" s="127" t="str">
        <f>IF(Table1[[#This Row],[SAMPLE ID]]="","",CONCATENATE('Sample information'!$B$16,"_",Table1[[#This Row],[PLATE]],"_org_",Table1[[#This Row],[DATE SAMPLE DELIVERY]]))</f>
        <v/>
      </c>
      <c r="S732" s="102" t="str">
        <f>IF(Table1[[#This Row],[DATE SAMPLE DELIVERY]]="","",(CONCATENATE(20,LEFT(Table1[[#This Row],[DATE SAMPLE DELIVERY]],2),"-",MID(Table1[[#This Row],[DATE SAMPLE DELIVERY]],3,2),"-",RIGHT(Table1[[#This Row],[DATE SAMPLE DELIVERY]],2))))</f>
        <v/>
      </c>
      <c r="T732" s="106" t="s">
        <v>206</v>
      </c>
      <c r="U732" s="127"/>
      <c r="V732" s="100"/>
      <c r="W732" s="127"/>
      <c r="X732" s="127"/>
      <c r="Y732" s="127"/>
      <c r="Z732" s="100"/>
      <c r="AA732" s="101"/>
      <c r="AB732" s="127"/>
      <c r="AC732" s="130"/>
      <c r="AD732" s="100"/>
      <c r="AE732" s="127"/>
      <c r="AF732" s="127"/>
      <c r="AG732" s="127"/>
      <c r="AH732" s="127"/>
      <c r="AI732" s="6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row>
    <row r="733" spans="1:60" s="106" customFormat="1" ht="15">
      <c r="A733" s="59" t="str">
        <f>IF(Table1[[#This Row],[SAMPLE ID]]="","",CONCATENATE('Sample information'!B$16," #",RIGHT(Table1[[#This Row],[PLATE]],LEN(Table1[[#This Row],[PLATE]])-2)," ",Table1[[#This Row],[DATE SAMPLE DELIVERY]]))</f>
        <v/>
      </c>
      <c r="B733" s="59" t="str">
        <f>IF(Table1[[#This Row],[SAMPLE ID]]="","",CONCATENATE('Sample information'!B$16,"-",Table1[[#This Row],[SAMPLE ID]]))</f>
        <v/>
      </c>
      <c r="C733" s="29" t="s">
        <v>90</v>
      </c>
      <c r="D733" s="106" t="s">
        <v>150</v>
      </c>
      <c r="E733" s="28"/>
      <c r="F733" s="28"/>
      <c r="G733" s="28"/>
      <c r="H733" s="19"/>
      <c r="I733" s="28"/>
      <c r="J733" s="28"/>
      <c r="K733" s="17">
        <v>0</v>
      </c>
      <c r="L733" s="17">
        <v>0</v>
      </c>
      <c r="M733" s="127"/>
      <c r="N733" s="127" t="str">
        <f>IF(Table1[[#This Row],[SAMPLE ID]]="","",Table1[[#This Row],[VOLUME]])</f>
        <v/>
      </c>
      <c r="O733" s="127" t="str">
        <f>IF(Table1[[#This Row],[SAMPLE ID]]="","",Table1[[#This Row],[CONCENTRATION]]*Table1[[#This Row],[VOLUME]])</f>
        <v/>
      </c>
      <c r="P733" s="127" t="s">
        <v>385</v>
      </c>
      <c r="Q733" s="128" t="s">
        <v>22</v>
      </c>
      <c r="R733" s="127" t="str">
        <f>IF(Table1[[#This Row],[SAMPLE ID]]="","",CONCATENATE('Sample information'!$B$16,"_",Table1[[#This Row],[PLATE]],"_org_",Table1[[#This Row],[DATE SAMPLE DELIVERY]]))</f>
        <v/>
      </c>
      <c r="S733" s="102" t="str">
        <f>IF(Table1[[#This Row],[DATE SAMPLE DELIVERY]]="","",(CONCATENATE(20,LEFT(Table1[[#This Row],[DATE SAMPLE DELIVERY]],2),"-",MID(Table1[[#This Row],[DATE SAMPLE DELIVERY]],3,2),"-",RIGHT(Table1[[#This Row],[DATE SAMPLE DELIVERY]],2))))</f>
        <v/>
      </c>
      <c r="T733" s="106" t="s">
        <v>206</v>
      </c>
      <c r="U733" s="127"/>
      <c r="V733" s="100"/>
      <c r="W733" s="127"/>
      <c r="X733" s="127"/>
      <c r="Y733" s="127"/>
      <c r="Z733" s="100"/>
      <c r="AA733" s="101"/>
      <c r="AB733" s="127"/>
      <c r="AC733" s="130"/>
      <c r="AD733" s="100"/>
      <c r="AE733" s="127"/>
      <c r="AF733" s="127"/>
      <c r="AG733" s="127"/>
      <c r="AH733" s="127"/>
      <c r="AI733" s="6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row>
    <row r="734" spans="1:60" s="106" customFormat="1" ht="15">
      <c r="A734" s="59" t="str">
        <f>IF(Table1[[#This Row],[SAMPLE ID]]="","",CONCATENATE('Sample information'!B$16," #",RIGHT(Table1[[#This Row],[PLATE]],LEN(Table1[[#This Row],[PLATE]])-2)," ",Table1[[#This Row],[DATE SAMPLE DELIVERY]]))</f>
        <v/>
      </c>
      <c r="B734" s="59" t="str">
        <f>IF(Table1[[#This Row],[SAMPLE ID]]="","",CONCATENATE('Sample information'!B$16,"-",Table1[[#This Row],[SAMPLE ID]]))</f>
        <v/>
      </c>
      <c r="C734" s="29" t="s">
        <v>91</v>
      </c>
      <c r="D734" s="106" t="s">
        <v>150</v>
      </c>
      <c r="E734" s="28"/>
      <c r="F734" s="28"/>
      <c r="G734" s="28"/>
      <c r="H734" s="19"/>
      <c r="I734" s="28"/>
      <c r="J734" s="28"/>
      <c r="K734" s="17">
        <v>0</v>
      </c>
      <c r="L734" s="17">
        <v>0</v>
      </c>
      <c r="M734" s="127"/>
      <c r="N734" s="127" t="str">
        <f>IF(Table1[[#This Row],[SAMPLE ID]]="","",Table1[[#This Row],[VOLUME]])</f>
        <v/>
      </c>
      <c r="O734" s="127" t="str">
        <f>IF(Table1[[#This Row],[SAMPLE ID]]="","",Table1[[#This Row],[CONCENTRATION]]*Table1[[#This Row],[VOLUME]])</f>
        <v/>
      </c>
      <c r="P734" s="127" t="s">
        <v>385</v>
      </c>
      <c r="Q734" s="128" t="s">
        <v>22</v>
      </c>
      <c r="R734" s="127" t="str">
        <f>IF(Table1[[#This Row],[SAMPLE ID]]="","",CONCATENATE('Sample information'!$B$16,"_",Table1[[#This Row],[PLATE]],"_org_",Table1[[#This Row],[DATE SAMPLE DELIVERY]]))</f>
        <v/>
      </c>
      <c r="S734" s="102" t="str">
        <f>IF(Table1[[#This Row],[DATE SAMPLE DELIVERY]]="","",(CONCATENATE(20,LEFT(Table1[[#This Row],[DATE SAMPLE DELIVERY]],2),"-",MID(Table1[[#This Row],[DATE SAMPLE DELIVERY]],3,2),"-",RIGHT(Table1[[#This Row],[DATE SAMPLE DELIVERY]],2))))</f>
        <v/>
      </c>
      <c r="T734" s="106" t="s">
        <v>206</v>
      </c>
      <c r="U734" s="127"/>
      <c r="V734" s="100"/>
      <c r="W734" s="127"/>
      <c r="X734" s="127"/>
      <c r="Y734" s="127"/>
      <c r="Z734" s="100"/>
      <c r="AA734" s="101"/>
      <c r="AB734" s="127"/>
      <c r="AC734" s="130"/>
      <c r="AD734" s="100"/>
      <c r="AE734" s="127"/>
      <c r="AF734" s="127"/>
      <c r="AG734" s="127"/>
      <c r="AH734" s="127"/>
      <c r="AI734" s="6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row>
    <row r="735" spans="1:60" s="106" customFormat="1" ht="15">
      <c r="A735" s="59" t="str">
        <f>IF(Table1[[#This Row],[SAMPLE ID]]="","",CONCATENATE('Sample information'!B$16," #",RIGHT(Table1[[#This Row],[PLATE]],LEN(Table1[[#This Row],[PLATE]])-2)," ",Table1[[#This Row],[DATE SAMPLE DELIVERY]]))</f>
        <v/>
      </c>
      <c r="B735" s="59" t="str">
        <f>IF(Table1[[#This Row],[SAMPLE ID]]="","",CONCATENATE('Sample information'!B$16,"-",Table1[[#This Row],[SAMPLE ID]]))</f>
        <v/>
      </c>
      <c r="C735" s="29" t="s">
        <v>92</v>
      </c>
      <c r="D735" s="106" t="s">
        <v>150</v>
      </c>
      <c r="E735" s="28"/>
      <c r="F735" s="28"/>
      <c r="G735" s="28"/>
      <c r="H735" s="19"/>
      <c r="I735" s="28"/>
      <c r="J735" s="28"/>
      <c r="K735" s="17">
        <v>0</v>
      </c>
      <c r="L735" s="17">
        <v>0</v>
      </c>
      <c r="M735" s="127"/>
      <c r="N735" s="127" t="str">
        <f>IF(Table1[[#This Row],[SAMPLE ID]]="","",Table1[[#This Row],[VOLUME]])</f>
        <v/>
      </c>
      <c r="O735" s="127" t="str">
        <f>IF(Table1[[#This Row],[SAMPLE ID]]="","",Table1[[#This Row],[CONCENTRATION]]*Table1[[#This Row],[VOLUME]])</f>
        <v/>
      </c>
      <c r="P735" s="127" t="s">
        <v>385</v>
      </c>
      <c r="Q735" s="128" t="s">
        <v>22</v>
      </c>
      <c r="R735" s="127" t="str">
        <f>IF(Table1[[#This Row],[SAMPLE ID]]="","",CONCATENATE('Sample information'!$B$16,"_",Table1[[#This Row],[PLATE]],"_org_",Table1[[#This Row],[DATE SAMPLE DELIVERY]]))</f>
        <v/>
      </c>
      <c r="S735" s="102" t="str">
        <f>IF(Table1[[#This Row],[DATE SAMPLE DELIVERY]]="","",(CONCATENATE(20,LEFT(Table1[[#This Row],[DATE SAMPLE DELIVERY]],2),"-",MID(Table1[[#This Row],[DATE SAMPLE DELIVERY]],3,2),"-",RIGHT(Table1[[#This Row],[DATE SAMPLE DELIVERY]],2))))</f>
        <v/>
      </c>
      <c r="T735" s="106" t="s">
        <v>206</v>
      </c>
      <c r="U735" s="127"/>
      <c r="V735" s="100"/>
      <c r="W735" s="127"/>
      <c r="X735" s="127"/>
      <c r="Y735" s="127"/>
      <c r="Z735" s="100"/>
      <c r="AA735" s="101"/>
      <c r="AB735" s="127"/>
      <c r="AC735" s="130"/>
      <c r="AD735" s="100"/>
      <c r="AE735" s="127"/>
      <c r="AF735" s="127"/>
      <c r="AG735" s="127"/>
      <c r="AH735" s="127"/>
      <c r="AI735" s="6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row>
    <row r="736" spans="1:60" s="106" customFormat="1" ht="15">
      <c r="A736" s="59" t="str">
        <f>IF(Table1[[#This Row],[SAMPLE ID]]="","",CONCATENATE('Sample information'!B$16," #",RIGHT(Table1[[#This Row],[PLATE]],LEN(Table1[[#This Row],[PLATE]])-2)," ",Table1[[#This Row],[DATE SAMPLE DELIVERY]]))</f>
        <v/>
      </c>
      <c r="B736" s="59" t="str">
        <f>IF(Table1[[#This Row],[SAMPLE ID]]="","",CONCATENATE('Sample information'!B$16,"-",Table1[[#This Row],[SAMPLE ID]]))</f>
        <v/>
      </c>
      <c r="C736" s="29" t="s">
        <v>93</v>
      </c>
      <c r="D736" s="106" t="s">
        <v>150</v>
      </c>
      <c r="E736" s="28"/>
      <c r="F736" s="28"/>
      <c r="G736" s="28"/>
      <c r="H736" s="19"/>
      <c r="I736" s="28"/>
      <c r="J736" s="28"/>
      <c r="K736" s="17">
        <v>0</v>
      </c>
      <c r="L736" s="17">
        <v>0</v>
      </c>
      <c r="M736" s="127"/>
      <c r="N736" s="127" t="str">
        <f>IF(Table1[[#This Row],[SAMPLE ID]]="","",Table1[[#This Row],[VOLUME]])</f>
        <v/>
      </c>
      <c r="O736" s="127" t="str">
        <f>IF(Table1[[#This Row],[SAMPLE ID]]="","",Table1[[#This Row],[CONCENTRATION]]*Table1[[#This Row],[VOLUME]])</f>
        <v/>
      </c>
      <c r="P736" s="127" t="s">
        <v>385</v>
      </c>
      <c r="Q736" s="128" t="s">
        <v>22</v>
      </c>
      <c r="R736" s="127" t="str">
        <f>IF(Table1[[#This Row],[SAMPLE ID]]="","",CONCATENATE('Sample information'!$B$16,"_",Table1[[#This Row],[PLATE]],"_org_",Table1[[#This Row],[DATE SAMPLE DELIVERY]]))</f>
        <v/>
      </c>
      <c r="S736" s="102" t="str">
        <f>IF(Table1[[#This Row],[DATE SAMPLE DELIVERY]]="","",(CONCATENATE(20,LEFT(Table1[[#This Row],[DATE SAMPLE DELIVERY]],2),"-",MID(Table1[[#This Row],[DATE SAMPLE DELIVERY]],3,2),"-",RIGHT(Table1[[#This Row],[DATE SAMPLE DELIVERY]],2))))</f>
        <v/>
      </c>
      <c r="T736" s="106" t="s">
        <v>206</v>
      </c>
      <c r="U736" s="127"/>
      <c r="V736" s="100"/>
      <c r="W736" s="127"/>
      <c r="X736" s="127"/>
      <c r="Y736" s="127"/>
      <c r="Z736" s="100"/>
      <c r="AA736" s="101"/>
      <c r="AB736" s="127"/>
      <c r="AC736" s="130"/>
      <c r="AD736" s="100"/>
      <c r="AE736" s="127"/>
      <c r="AF736" s="127"/>
      <c r="AG736" s="127"/>
      <c r="AH736" s="127"/>
      <c r="AI736" s="6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row>
    <row r="737" spans="1:60" s="106" customFormat="1" ht="15">
      <c r="A737" s="59" t="str">
        <f>IF(Table1[[#This Row],[SAMPLE ID]]="","",CONCATENATE('Sample information'!B$16," #",RIGHT(Table1[[#This Row],[PLATE]],LEN(Table1[[#This Row],[PLATE]])-2)," ",Table1[[#This Row],[DATE SAMPLE DELIVERY]]))</f>
        <v/>
      </c>
      <c r="B737" s="59" t="str">
        <f>IF(Table1[[#This Row],[SAMPLE ID]]="","",CONCATENATE('Sample information'!B$16,"-",Table1[[#This Row],[SAMPLE ID]]))</f>
        <v/>
      </c>
      <c r="C737" s="29" t="s">
        <v>94</v>
      </c>
      <c r="D737" s="106" t="s">
        <v>150</v>
      </c>
      <c r="E737" s="28"/>
      <c r="F737" s="28"/>
      <c r="G737" s="28"/>
      <c r="H737" s="19"/>
      <c r="I737" s="28"/>
      <c r="J737" s="28"/>
      <c r="K737" s="17">
        <v>0</v>
      </c>
      <c r="L737" s="17">
        <v>0</v>
      </c>
      <c r="M737" s="127"/>
      <c r="N737" s="127" t="str">
        <f>IF(Table1[[#This Row],[SAMPLE ID]]="","",Table1[[#This Row],[VOLUME]])</f>
        <v/>
      </c>
      <c r="O737" s="127" t="str">
        <f>IF(Table1[[#This Row],[SAMPLE ID]]="","",Table1[[#This Row],[CONCENTRATION]]*Table1[[#This Row],[VOLUME]])</f>
        <v/>
      </c>
      <c r="P737" s="127" t="s">
        <v>385</v>
      </c>
      <c r="Q737" s="128" t="s">
        <v>22</v>
      </c>
      <c r="R737" s="127" t="str">
        <f>IF(Table1[[#This Row],[SAMPLE ID]]="","",CONCATENATE('Sample information'!$B$16,"_",Table1[[#This Row],[PLATE]],"_org_",Table1[[#This Row],[DATE SAMPLE DELIVERY]]))</f>
        <v/>
      </c>
      <c r="S737" s="102" t="str">
        <f>IF(Table1[[#This Row],[DATE SAMPLE DELIVERY]]="","",(CONCATENATE(20,LEFT(Table1[[#This Row],[DATE SAMPLE DELIVERY]],2),"-",MID(Table1[[#This Row],[DATE SAMPLE DELIVERY]],3,2),"-",RIGHT(Table1[[#This Row],[DATE SAMPLE DELIVERY]],2))))</f>
        <v/>
      </c>
      <c r="T737" s="106" t="s">
        <v>206</v>
      </c>
      <c r="U737" s="127"/>
      <c r="V737" s="100"/>
      <c r="W737" s="127"/>
      <c r="X737" s="127"/>
      <c r="Y737" s="127"/>
      <c r="Z737" s="100"/>
      <c r="AA737" s="101"/>
      <c r="AB737" s="127"/>
      <c r="AC737" s="130"/>
      <c r="AD737" s="100"/>
      <c r="AE737" s="127"/>
      <c r="AF737" s="127"/>
      <c r="AG737" s="127"/>
      <c r="AH737" s="127"/>
      <c r="AI737" s="6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row>
    <row r="738" spans="1:60" s="106" customFormat="1" ht="15">
      <c r="A738" s="59" t="str">
        <f>IF(Table1[[#This Row],[SAMPLE ID]]="","",CONCATENATE('Sample information'!B$16," #",RIGHT(Table1[[#This Row],[PLATE]],LEN(Table1[[#This Row],[PLATE]])-2)," ",Table1[[#This Row],[DATE SAMPLE DELIVERY]]))</f>
        <v/>
      </c>
      <c r="B738" s="59" t="str">
        <f>IF(Table1[[#This Row],[SAMPLE ID]]="","",CONCATENATE('Sample information'!B$16,"-",Table1[[#This Row],[SAMPLE ID]]))</f>
        <v/>
      </c>
      <c r="C738" s="29" t="s">
        <v>95</v>
      </c>
      <c r="D738" s="106" t="s">
        <v>150</v>
      </c>
      <c r="E738" s="28"/>
      <c r="F738" s="28"/>
      <c r="G738" s="28"/>
      <c r="H738" s="19"/>
      <c r="I738" s="28"/>
      <c r="J738" s="28"/>
      <c r="K738" s="17">
        <v>0</v>
      </c>
      <c r="L738" s="17">
        <v>0</v>
      </c>
      <c r="M738" s="127"/>
      <c r="N738" s="127" t="str">
        <f>IF(Table1[[#This Row],[SAMPLE ID]]="","",Table1[[#This Row],[VOLUME]])</f>
        <v/>
      </c>
      <c r="O738" s="127" t="str">
        <f>IF(Table1[[#This Row],[SAMPLE ID]]="","",Table1[[#This Row],[CONCENTRATION]]*Table1[[#This Row],[VOLUME]])</f>
        <v/>
      </c>
      <c r="P738" s="127" t="s">
        <v>385</v>
      </c>
      <c r="Q738" s="128" t="s">
        <v>22</v>
      </c>
      <c r="R738" s="127" t="str">
        <f>IF(Table1[[#This Row],[SAMPLE ID]]="","",CONCATENATE('Sample information'!$B$16,"_",Table1[[#This Row],[PLATE]],"_org_",Table1[[#This Row],[DATE SAMPLE DELIVERY]]))</f>
        <v/>
      </c>
      <c r="S738" s="102" t="str">
        <f>IF(Table1[[#This Row],[DATE SAMPLE DELIVERY]]="","",(CONCATENATE(20,LEFT(Table1[[#This Row],[DATE SAMPLE DELIVERY]],2),"-",MID(Table1[[#This Row],[DATE SAMPLE DELIVERY]],3,2),"-",RIGHT(Table1[[#This Row],[DATE SAMPLE DELIVERY]],2))))</f>
        <v/>
      </c>
      <c r="T738" s="106" t="s">
        <v>206</v>
      </c>
      <c r="U738" s="127"/>
      <c r="V738" s="100"/>
      <c r="W738" s="127"/>
      <c r="X738" s="127"/>
      <c r="Y738" s="127"/>
      <c r="Z738" s="100"/>
      <c r="AA738" s="101"/>
      <c r="AB738" s="127"/>
      <c r="AC738" s="130"/>
      <c r="AD738" s="100"/>
      <c r="AE738" s="127"/>
      <c r="AF738" s="127"/>
      <c r="AG738" s="127"/>
      <c r="AH738" s="127"/>
      <c r="AI738" s="6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row>
    <row r="739" spans="1:60" s="106" customFormat="1" ht="15">
      <c r="A739" s="59" t="str">
        <f>IF(Table1[[#This Row],[SAMPLE ID]]="","",CONCATENATE('Sample information'!B$16," #",RIGHT(Table1[[#This Row],[PLATE]],LEN(Table1[[#This Row],[PLATE]])-2)," ",Table1[[#This Row],[DATE SAMPLE DELIVERY]]))</f>
        <v/>
      </c>
      <c r="B739" s="59" t="str">
        <f>IF(Table1[[#This Row],[SAMPLE ID]]="","",CONCATENATE('Sample information'!B$16,"-",Table1[[#This Row],[SAMPLE ID]]))</f>
        <v/>
      </c>
      <c r="C739" s="29" t="s">
        <v>96</v>
      </c>
      <c r="D739" s="106" t="s">
        <v>150</v>
      </c>
      <c r="E739" s="28"/>
      <c r="F739" s="28"/>
      <c r="G739" s="28"/>
      <c r="H739" s="19"/>
      <c r="I739" s="28"/>
      <c r="J739" s="28"/>
      <c r="K739" s="17">
        <v>0</v>
      </c>
      <c r="L739" s="17">
        <v>0</v>
      </c>
      <c r="M739" s="127"/>
      <c r="N739" s="127" t="str">
        <f>IF(Table1[[#This Row],[SAMPLE ID]]="","",Table1[[#This Row],[VOLUME]])</f>
        <v/>
      </c>
      <c r="O739" s="127" t="str">
        <f>IF(Table1[[#This Row],[SAMPLE ID]]="","",Table1[[#This Row],[CONCENTRATION]]*Table1[[#This Row],[VOLUME]])</f>
        <v/>
      </c>
      <c r="P739" s="127" t="s">
        <v>385</v>
      </c>
      <c r="Q739" s="128" t="s">
        <v>22</v>
      </c>
      <c r="R739" s="127" t="str">
        <f>IF(Table1[[#This Row],[SAMPLE ID]]="","",CONCATENATE('Sample information'!$B$16,"_",Table1[[#This Row],[PLATE]],"_org_",Table1[[#This Row],[DATE SAMPLE DELIVERY]]))</f>
        <v/>
      </c>
      <c r="S739" s="102" t="str">
        <f>IF(Table1[[#This Row],[DATE SAMPLE DELIVERY]]="","",(CONCATENATE(20,LEFT(Table1[[#This Row],[DATE SAMPLE DELIVERY]],2),"-",MID(Table1[[#This Row],[DATE SAMPLE DELIVERY]],3,2),"-",RIGHT(Table1[[#This Row],[DATE SAMPLE DELIVERY]],2))))</f>
        <v/>
      </c>
      <c r="T739" s="106" t="s">
        <v>206</v>
      </c>
      <c r="U739" s="127"/>
      <c r="V739" s="100"/>
      <c r="W739" s="127"/>
      <c r="X739" s="127"/>
      <c r="Y739" s="127"/>
      <c r="Z739" s="100"/>
      <c r="AA739" s="101"/>
      <c r="AB739" s="127"/>
      <c r="AC739" s="130"/>
      <c r="AD739" s="100"/>
      <c r="AE739" s="127"/>
      <c r="AF739" s="127"/>
      <c r="AG739" s="127"/>
      <c r="AH739" s="127"/>
      <c r="AI739" s="6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row>
    <row r="740" spans="1:60" s="106" customFormat="1" ht="15">
      <c r="A740" s="59" t="str">
        <f>IF(Table1[[#This Row],[SAMPLE ID]]="","",CONCATENATE('Sample information'!B$16," #",RIGHT(Table1[[#This Row],[PLATE]],LEN(Table1[[#This Row],[PLATE]])-2)," ",Table1[[#This Row],[DATE SAMPLE DELIVERY]]))</f>
        <v/>
      </c>
      <c r="B740" s="59" t="str">
        <f>IF(Table1[[#This Row],[SAMPLE ID]]="","",CONCATENATE('Sample information'!B$16,"-",Table1[[#This Row],[SAMPLE ID]]))</f>
        <v/>
      </c>
      <c r="C740" s="29" t="s">
        <v>97</v>
      </c>
      <c r="D740" s="106" t="s">
        <v>150</v>
      </c>
      <c r="E740" s="28"/>
      <c r="F740" s="28"/>
      <c r="G740" s="28"/>
      <c r="H740" s="19"/>
      <c r="I740" s="28"/>
      <c r="J740" s="28"/>
      <c r="K740" s="17">
        <v>0</v>
      </c>
      <c r="L740" s="17">
        <v>0</v>
      </c>
      <c r="M740" s="127"/>
      <c r="N740" s="127" t="str">
        <f>IF(Table1[[#This Row],[SAMPLE ID]]="","",Table1[[#This Row],[VOLUME]])</f>
        <v/>
      </c>
      <c r="O740" s="127" t="str">
        <f>IF(Table1[[#This Row],[SAMPLE ID]]="","",Table1[[#This Row],[CONCENTRATION]]*Table1[[#This Row],[VOLUME]])</f>
        <v/>
      </c>
      <c r="P740" s="127" t="s">
        <v>385</v>
      </c>
      <c r="Q740" s="128" t="s">
        <v>22</v>
      </c>
      <c r="R740" s="127" t="str">
        <f>IF(Table1[[#This Row],[SAMPLE ID]]="","",CONCATENATE('Sample information'!$B$16,"_",Table1[[#This Row],[PLATE]],"_org_",Table1[[#This Row],[DATE SAMPLE DELIVERY]]))</f>
        <v/>
      </c>
      <c r="S740" s="102" t="str">
        <f>IF(Table1[[#This Row],[DATE SAMPLE DELIVERY]]="","",(CONCATENATE(20,LEFT(Table1[[#This Row],[DATE SAMPLE DELIVERY]],2),"-",MID(Table1[[#This Row],[DATE SAMPLE DELIVERY]],3,2),"-",RIGHT(Table1[[#This Row],[DATE SAMPLE DELIVERY]],2))))</f>
        <v/>
      </c>
      <c r="T740" s="106" t="s">
        <v>206</v>
      </c>
      <c r="U740" s="127"/>
      <c r="V740" s="100"/>
      <c r="W740" s="127"/>
      <c r="X740" s="127"/>
      <c r="Y740" s="127"/>
      <c r="Z740" s="100"/>
      <c r="AA740" s="101"/>
      <c r="AB740" s="127"/>
      <c r="AC740" s="130"/>
      <c r="AD740" s="100"/>
      <c r="AE740" s="127"/>
      <c r="AF740" s="127"/>
      <c r="AG740" s="127"/>
      <c r="AH740" s="127"/>
      <c r="AI740" s="6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row>
    <row r="741" spans="1:60" s="106" customFormat="1" ht="15">
      <c r="A741" s="59" t="str">
        <f>IF(Table1[[#This Row],[SAMPLE ID]]="","",CONCATENATE('Sample information'!B$16," #",RIGHT(Table1[[#This Row],[PLATE]],LEN(Table1[[#This Row],[PLATE]])-2)," ",Table1[[#This Row],[DATE SAMPLE DELIVERY]]))</f>
        <v/>
      </c>
      <c r="B741" s="59" t="str">
        <f>IF(Table1[[#This Row],[SAMPLE ID]]="","",CONCATENATE('Sample information'!B$16,"-",Table1[[#This Row],[SAMPLE ID]]))</f>
        <v/>
      </c>
      <c r="C741" s="29" t="s">
        <v>98</v>
      </c>
      <c r="D741" s="106" t="s">
        <v>150</v>
      </c>
      <c r="E741" s="28"/>
      <c r="F741" s="28"/>
      <c r="G741" s="28"/>
      <c r="H741" s="19"/>
      <c r="I741" s="28"/>
      <c r="J741" s="28"/>
      <c r="K741" s="17">
        <v>0</v>
      </c>
      <c r="L741" s="17">
        <v>0</v>
      </c>
      <c r="M741" s="127"/>
      <c r="N741" s="127" t="str">
        <f>IF(Table1[[#This Row],[SAMPLE ID]]="","",Table1[[#This Row],[VOLUME]])</f>
        <v/>
      </c>
      <c r="O741" s="127" t="str">
        <f>IF(Table1[[#This Row],[SAMPLE ID]]="","",Table1[[#This Row],[CONCENTRATION]]*Table1[[#This Row],[VOLUME]])</f>
        <v/>
      </c>
      <c r="P741" s="127" t="s">
        <v>385</v>
      </c>
      <c r="Q741" s="128" t="s">
        <v>22</v>
      </c>
      <c r="R741" s="127" t="str">
        <f>IF(Table1[[#This Row],[SAMPLE ID]]="","",CONCATENATE('Sample information'!$B$16,"_",Table1[[#This Row],[PLATE]],"_org_",Table1[[#This Row],[DATE SAMPLE DELIVERY]]))</f>
        <v/>
      </c>
      <c r="S741" s="102" t="str">
        <f>IF(Table1[[#This Row],[DATE SAMPLE DELIVERY]]="","",(CONCATENATE(20,LEFT(Table1[[#This Row],[DATE SAMPLE DELIVERY]],2),"-",MID(Table1[[#This Row],[DATE SAMPLE DELIVERY]],3,2),"-",RIGHT(Table1[[#This Row],[DATE SAMPLE DELIVERY]],2))))</f>
        <v/>
      </c>
      <c r="T741" s="106" t="s">
        <v>206</v>
      </c>
      <c r="U741" s="127"/>
      <c r="V741" s="100"/>
      <c r="W741" s="127"/>
      <c r="X741" s="127"/>
      <c r="Y741" s="127"/>
      <c r="Z741" s="100"/>
      <c r="AA741" s="101"/>
      <c r="AB741" s="127"/>
      <c r="AC741" s="130"/>
      <c r="AD741" s="100"/>
      <c r="AE741" s="127"/>
      <c r="AF741" s="127"/>
      <c r="AG741" s="127"/>
      <c r="AH741" s="127"/>
      <c r="AI741" s="6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row>
    <row r="742" spans="1:60" s="106" customFormat="1" ht="15">
      <c r="A742" s="59" t="str">
        <f>IF(Table1[[#This Row],[SAMPLE ID]]="","",CONCATENATE('Sample information'!B$16," #",RIGHT(Table1[[#This Row],[PLATE]],LEN(Table1[[#This Row],[PLATE]])-2)," ",Table1[[#This Row],[DATE SAMPLE DELIVERY]]))</f>
        <v/>
      </c>
      <c r="B742" s="59" t="str">
        <f>IF(Table1[[#This Row],[SAMPLE ID]]="","",CONCATENATE('Sample information'!B$16,"-",Table1[[#This Row],[SAMPLE ID]]))</f>
        <v/>
      </c>
      <c r="C742" s="29" t="s">
        <v>99</v>
      </c>
      <c r="D742" s="106" t="s">
        <v>150</v>
      </c>
      <c r="E742" s="28"/>
      <c r="F742" s="28"/>
      <c r="G742" s="28"/>
      <c r="H742" s="19"/>
      <c r="I742" s="28"/>
      <c r="J742" s="28"/>
      <c r="K742" s="17">
        <v>0</v>
      </c>
      <c r="L742" s="17">
        <v>0</v>
      </c>
      <c r="M742" s="127"/>
      <c r="N742" s="127" t="str">
        <f>IF(Table1[[#This Row],[SAMPLE ID]]="","",Table1[[#This Row],[VOLUME]])</f>
        <v/>
      </c>
      <c r="O742" s="127" t="str">
        <f>IF(Table1[[#This Row],[SAMPLE ID]]="","",Table1[[#This Row],[CONCENTRATION]]*Table1[[#This Row],[VOLUME]])</f>
        <v/>
      </c>
      <c r="P742" s="127" t="s">
        <v>385</v>
      </c>
      <c r="Q742" s="128" t="s">
        <v>22</v>
      </c>
      <c r="R742" s="127" t="str">
        <f>IF(Table1[[#This Row],[SAMPLE ID]]="","",CONCATENATE('Sample information'!$B$16,"_",Table1[[#This Row],[PLATE]],"_org_",Table1[[#This Row],[DATE SAMPLE DELIVERY]]))</f>
        <v/>
      </c>
      <c r="S742" s="102" t="str">
        <f>IF(Table1[[#This Row],[DATE SAMPLE DELIVERY]]="","",(CONCATENATE(20,LEFT(Table1[[#This Row],[DATE SAMPLE DELIVERY]],2),"-",MID(Table1[[#This Row],[DATE SAMPLE DELIVERY]],3,2),"-",RIGHT(Table1[[#This Row],[DATE SAMPLE DELIVERY]],2))))</f>
        <v/>
      </c>
      <c r="T742" s="106" t="s">
        <v>206</v>
      </c>
      <c r="U742" s="127"/>
      <c r="V742" s="100"/>
      <c r="W742" s="127"/>
      <c r="X742" s="127"/>
      <c r="Y742" s="127"/>
      <c r="Z742" s="100"/>
      <c r="AA742" s="101"/>
      <c r="AB742" s="127"/>
      <c r="AC742" s="130"/>
      <c r="AD742" s="100"/>
      <c r="AE742" s="127"/>
      <c r="AF742" s="127"/>
      <c r="AG742" s="127"/>
      <c r="AH742" s="127"/>
      <c r="AI742" s="6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row>
    <row r="743" spans="1:60" s="106" customFormat="1" ht="15">
      <c r="A743" s="59" t="str">
        <f>IF(Table1[[#This Row],[SAMPLE ID]]="","",CONCATENATE('Sample information'!B$16," #",RIGHT(Table1[[#This Row],[PLATE]],LEN(Table1[[#This Row],[PLATE]])-2)," ",Table1[[#This Row],[DATE SAMPLE DELIVERY]]))</f>
        <v/>
      </c>
      <c r="B743" s="59" t="str">
        <f>IF(Table1[[#This Row],[SAMPLE ID]]="","",CONCATENATE('Sample information'!B$16,"-",Table1[[#This Row],[SAMPLE ID]]))</f>
        <v/>
      </c>
      <c r="C743" s="29" t="s">
        <v>100</v>
      </c>
      <c r="D743" s="106" t="s">
        <v>150</v>
      </c>
      <c r="E743" s="28"/>
      <c r="F743" s="28"/>
      <c r="G743" s="28"/>
      <c r="H743" s="19"/>
      <c r="I743" s="28"/>
      <c r="J743" s="28"/>
      <c r="K743" s="17">
        <v>0</v>
      </c>
      <c r="L743" s="17">
        <v>0</v>
      </c>
      <c r="M743" s="127"/>
      <c r="N743" s="127" t="str">
        <f>IF(Table1[[#This Row],[SAMPLE ID]]="","",Table1[[#This Row],[VOLUME]])</f>
        <v/>
      </c>
      <c r="O743" s="127" t="str">
        <f>IF(Table1[[#This Row],[SAMPLE ID]]="","",Table1[[#This Row],[CONCENTRATION]]*Table1[[#This Row],[VOLUME]])</f>
        <v/>
      </c>
      <c r="P743" s="127" t="s">
        <v>385</v>
      </c>
      <c r="Q743" s="128" t="s">
        <v>22</v>
      </c>
      <c r="R743" s="127" t="str">
        <f>IF(Table1[[#This Row],[SAMPLE ID]]="","",CONCATENATE('Sample information'!$B$16,"_",Table1[[#This Row],[PLATE]],"_org_",Table1[[#This Row],[DATE SAMPLE DELIVERY]]))</f>
        <v/>
      </c>
      <c r="S743" s="102" t="str">
        <f>IF(Table1[[#This Row],[DATE SAMPLE DELIVERY]]="","",(CONCATENATE(20,LEFT(Table1[[#This Row],[DATE SAMPLE DELIVERY]],2),"-",MID(Table1[[#This Row],[DATE SAMPLE DELIVERY]],3,2),"-",RIGHT(Table1[[#This Row],[DATE SAMPLE DELIVERY]],2))))</f>
        <v/>
      </c>
      <c r="T743" s="106" t="s">
        <v>206</v>
      </c>
      <c r="U743" s="127"/>
      <c r="V743" s="100"/>
      <c r="W743" s="127"/>
      <c r="X743" s="127"/>
      <c r="Y743" s="127"/>
      <c r="Z743" s="100"/>
      <c r="AA743" s="101"/>
      <c r="AB743" s="127"/>
      <c r="AC743" s="130"/>
      <c r="AD743" s="100"/>
      <c r="AE743" s="127"/>
      <c r="AF743" s="127"/>
      <c r="AG743" s="127"/>
      <c r="AH743" s="127"/>
      <c r="AI743" s="6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row>
    <row r="744" spans="1:60" s="106" customFormat="1" ht="15">
      <c r="A744" s="59" t="str">
        <f>IF(Table1[[#This Row],[SAMPLE ID]]="","",CONCATENATE('Sample information'!B$16," #",RIGHT(Table1[[#This Row],[PLATE]],LEN(Table1[[#This Row],[PLATE]])-2)," ",Table1[[#This Row],[DATE SAMPLE DELIVERY]]))</f>
        <v/>
      </c>
      <c r="B744" s="59" t="str">
        <f>IF(Table1[[#This Row],[SAMPLE ID]]="","",CONCATENATE('Sample information'!B$16,"-",Table1[[#This Row],[SAMPLE ID]]))</f>
        <v/>
      </c>
      <c r="C744" s="29" t="s">
        <v>101</v>
      </c>
      <c r="D744" s="106" t="s">
        <v>150</v>
      </c>
      <c r="E744" s="28"/>
      <c r="F744" s="28"/>
      <c r="G744" s="28"/>
      <c r="H744" s="19"/>
      <c r="I744" s="28"/>
      <c r="J744" s="28"/>
      <c r="K744" s="17">
        <v>0</v>
      </c>
      <c r="L744" s="17">
        <v>0</v>
      </c>
      <c r="M744" s="127"/>
      <c r="N744" s="127" t="str">
        <f>IF(Table1[[#This Row],[SAMPLE ID]]="","",Table1[[#This Row],[VOLUME]])</f>
        <v/>
      </c>
      <c r="O744" s="127" t="str">
        <f>IF(Table1[[#This Row],[SAMPLE ID]]="","",Table1[[#This Row],[CONCENTRATION]]*Table1[[#This Row],[VOLUME]])</f>
        <v/>
      </c>
      <c r="P744" s="127" t="s">
        <v>385</v>
      </c>
      <c r="Q744" s="128" t="s">
        <v>22</v>
      </c>
      <c r="R744" s="127" t="str">
        <f>IF(Table1[[#This Row],[SAMPLE ID]]="","",CONCATENATE('Sample information'!$B$16,"_",Table1[[#This Row],[PLATE]],"_org_",Table1[[#This Row],[DATE SAMPLE DELIVERY]]))</f>
        <v/>
      </c>
      <c r="S744" s="102" t="str">
        <f>IF(Table1[[#This Row],[DATE SAMPLE DELIVERY]]="","",(CONCATENATE(20,LEFT(Table1[[#This Row],[DATE SAMPLE DELIVERY]],2),"-",MID(Table1[[#This Row],[DATE SAMPLE DELIVERY]],3,2),"-",RIGHT(Table1[[#This Row],[DATE SAMPLE DELIVERY]],2))))</f>
        <v/>
      </c>
      <c r="T744" s="106" t="s">
        <v>206</v>
      </c>
      <c r="U744" s="127"/>
      <c r="V744" s="100"/>
      <c r="W744" s="127"/>
      <c r="X744" s="127"/>
      <c r="Y744" s="127"/>
      <c r="Z744" s="100"/>
      <c r="AA744" s="101"/>
      <c r="AB744" s="127"/>
      <c r="AC744" s="130"/>
      <c r="AD744" s="100"/>
      <c r="AE744" s="127"/>
      <c r="AF744" s="127"/>
      <c r="AG744" s="127"/>
      <c r="AH744" s="127"/>
      <c r="AI744" s="6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row>
    <row r="745" spans="1:60" s="106" customFormat="1" ht="15">
      <c r="A745" s="59" t="str">
        <f>IF(Table1[[#This Row],[SAMPLE ID]]="","",CONCATENATE('Sample information'!B$16," #",RIGHT(Table1[[#This Row],[PLATE]],LEN(Table1[[#This Row],[PLATE]])-2)," ",Table1[[#This Row],[DATE SAMPLE DELIVERY]]))</f>
        <v/>
      </c>
      <c r="B745" s="59" t="str">
        <f>IF(Table1[[#This Row],[SAMPLE ID]]="","",CONCATENATE('Sample information'!B$16,"-",Table1[[#This Row],[SAMPLE ID]]))</f>
        <v/>
      </c>
      <c r="C745" s="29" t="s">
        <v>102</v>
      </c>
      <c r="D745" s="106" t="s">
        <v>150</v>
      </c>
      <c r="E745" s="28"/>
      <c r="F745" s="28"/>
      <c r="G745" s="28"/>
      <c r="H745" s="19"/>
      <c r="I745" s="28"/>
      <c r="J745" s="28"/>
      <c r="K745" s="17">
        <v>0</v>
      </c>
      <c r="L745" s="17">
        <v>0</v>
      </c>
      <c r="M745" s="127"/>
      <c r="N745" s="127" t="str">
        <f>IF(Table1[[#This Row],[SAMPLE ID]]="","",Table1[[#This Row],[VOLUME]])</f>
        <v/>
      </c>
      <c r="O745" s="127" t="str">
        <f>IF(Table1[[#This Row],[SAMPLE ID]]="","",Table1[[#This Row],[CONCENTRATION]]*Table1[[#This Row],[VOLUME]])</f>
        <v/>
      </c>
      <c r="P745" s="127" t="s">
        <v>385</v>
      </c>
      <c r="Q745" s="128" t="s">
        <v>22</v>
      </c>
      <c r="R745" s="127" t="str">
        <f>IF(Table1[[#This Row],[SAMPLE ID]]="","",CONCATENATE('Sample information'!$B$16,"_",Table1[[#This Row],[PLATE]],"_org_",Table1[[#This Row],[DATE SAMPLE DELIVERY]]))</f>
        <v/>
      </c>
      <c r="S745" s="102" t="str">
        <f>IF(Table1[[#This Row],[DATE SAMPLE DELIVERY]]="","",(CONCATENATE(20,LEFT(Table1[[#This Row],[DATE SAMPLE DELIVERY]],2),"-",MID(Table1[[#This Row],[DATE SAMPLE DELIVERY]],3,2),"-",RIGHT(Table1[[#This Row],[DATE SAMPLE DELIVERY]],2))))</f>
        <v/>
      </c>
      <c r="T745" s="106" t="s">
        <v>206</v>
      </c>
      <c r="U745" s="127"/>
      <c r="V745" s="100"/>
      <c r="W745" s="127"/>
      <c r="X745" s="127"/>
      <c r="Y745" s="127"/>
      <c r="Z745" s="100"/>
      <c r="AA745" s="101"/>
      <c r="AB745" s="127"/>
      <c r="AC745" s="130"/>
      <c r="AD745" s="100"/>
      <c r="AE745" s="127"/>
      <c r="AF745" s="127"/>
      <c r="AG745" s="127"/>
      <c r="AH745" s="127"/>
      <c r="AI745" s="6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row>
    <row r="746" spans="1:60" s="106" customFormat="1" ht="15">
      <c r="A746" s="59" t="str">
        <f>IF(Table1[[#This Row],[SAMPLE ID]]="","",CONCATENATE('Sample information'!B$16," #",RIGHT(Table1[[#This Row],[PLATE]],LEN(Table1[[#This Row],[PLATE]])-2)," ",Table1[[#This Row],[DATE SAMPLE DELIVERY]]))</f>
        <v/>
      </c>
      <c r="B746" s="59" t="str">
        <f>IF(Table1[[#This Row],[SAMPLE ID]]="","",CONCATENATE('Sample information'!B$16,"-",Table1[[#This Row],[SAMPLE ID]]))</f>
        <v/>
      </c>
      <c r="C746" s="29" t="s">
        <v>103</v>
      </c>
      <c r="D746" s="106" t="s">
        <v>150</v>
      </c>
      <c r="E746" s="28"/>
      <c r="F746" s="28"/>
      <c r="G746" s="28"/>
      <c r="H746" s="19"/>
      <c r="I746" s="28"/>
      <c r="J746" s="28"/>
      <c r="K746" s="17">
        <v>0</v>
      </c>
      <c r="L746" s="17">
        <v>0</v>
      </c>
      <c r="M746" s="127"/>
      <c r="N746" s="127" t="str">
        <f>IF(Table1[[#This Row],[SAMPLE ID]]="","",Table1[[#This Row],[VOLUME]])</f>
        <v/>
      </c>
      <c r="O746" s="127" t="str">
        <f>IF(Table1[[#This Row],[SAMPLE ID]]="","",Table1[[#This Row],[CONCENTRATION]]*Table1[[#This Row],[VOLUME]])</f>
        <v/>
      </c>
      <c r="P746" s="127" t="s">
        <v>385</v>
      </c>
      <c r="Q746" s="128" t="s">
        <v>22</v>
      </c>
      <c r="R746" s="127" t="str">
        <f>IF(Table1[[#This Row],[SAMPLE ID]]="","",CONCATENATE('Sample information'!$B$16,"_",Table1[[#This Row],[PLATE]],"_org_",Table1[[#This Row],[DATE SAMPLE DELIVERY]]))</f>
        <v/>
      </c>
      <c r="S746" s="102" t="str">
        <f>IF(Table1[[#This Row],[DATE SAMPLE DELIVERY]]="","",(CONCATENATE(20,LEFT(Table1[[#This Row],[DATE SAMPLE DELIVERY]],2),"-",MID(Table1[[#This Row],[DATE SAMPLE DELIVERY]],3,2),"-",RIGHT(Table1[[#This Row],[DATE SAMPLE DELIVERY]],2))))</f>
        <v/>
      </c>
      <c r="T746" s="106" t="s">
        <v>206</v>
      </c>
      <c r="U746" s="127"/>
      <c r="V746" s="100"/>
      <c r="W746" s="127"/>
      <c r="X746" s="127"/>
      <c r="Y746" s="127"/>
      <c r="Z746" s="100"/>
      <c r="AA746" s="101"/>
      <c r="AB746" s="127"/>
      <c r="AC746" s="130"/>
      <c r="AD746" s="100"/>
      <c r="AE746" s="127"/>
      <c r="AF746" s="127"/>
      <c r="AG746" s="127"/>
      <c r="AH746" s="127"/>
      <c r="AI746" s="6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row>
    <row r="747" spans="1:60" s="106" customFormat="1" ht="15">
      <c r="A747" s="59" t="str">
        <f>IF(Table1[[#This Row],[SAMPLE ID]]="","",CONCATENATE('Sample information'!B$16," #",RIGHT(Table1[[#This Row],[PLATE]],LEN(Table1[[#This Row],[PLATE]])-2)," ",Table1[[#This Row],[DATE SAMPLE DELIVERY]]))</f>
        <v/>
      </c>
      <c r="B747" s="59" t="str">
        <f>IF(Table1[[#This Row],[SAMPLE ID]]="","",CONCATENATE('Sample information'!B$16,"-",Table1[[#This Row],[SAMPLE ID]]))</f>
        <v/>
      </c>
      <c r="C747" s="29" t="s">
        <v>104</v>
      </c>
      <c r="D747" s="106" t="s">
        <v>150</v>
      </c>
      <c r="E747" s="28"/>
      <c r="F747" s="28"/>
      <c r="G747" s="28"/>
      <c r="H747" s="19"/>
      <c r="I747" s="28"/>
      <c r="J747" s="28"/>
      <c r="K747" s="17">
        <v>0</v>
      </c>
      <c r="L747" s="17">
        <v>0</v>
      </c>
      <c r="M747" s="127"/>
      <c r="N747" s="127" t="str">
        <f>IF(Table1[[#This Row],[SAMPLE ID]]="","",Table1[[#This Row],[VOLUME]])</f>
        <v/>
      </c>
      <c r="O747" s="127" t="str">
        <f>IF(Table1[[#This Row],[SAMPLE ID]]="","",Table1[[#This Row],[CONCENTRATION]]*Table1[[#This Row],[VOLUME]])</f>
        <v/>
      </c>
      <c r="P747" s="127" t="s">
        <v>385</v>
      </c>
      <c r="Q747" s="128" t="s">
        <v>22</v>
      </c>
      <c r="R747" s="127" t="str">
        <f>IF(Table1[[#This Row],[SAMPLE ID]]="","",CONCATENATE('Sample information'!$B$16,"_",Table1[[#This Row],[PLATE]],"_org_",Table1[[#This Row],[DATE SAMPLE DELIVERY]]))</f>
        <v/>
      </c>
      <c r="S747" s="102" t="str">
        <f>IF(Table1[[#This Row],[DATE SAMPLE DELIVERY]]="","",(CONCATENATE(20,LEFT(Table1[[#This Row],[DATE SAMPLE DELIVERY]],2),"-",MID(Table1[[#This Row],[DATE SAMPLE DELIVERY]],3,2),"-",RIGHT(Table1[[#This Row],[DATE SAMPLE DELIVERY]],2))))</f>
        <v/>
      </c>
      <c r="T747" s="106" t="s">
        <v>206</v>
      </c>
      <c r="U747" s="127"/>
      <c r="V747" s="100"/>
      <c r="W747" s="127"/>
      <c r="X747" s="127"/>
      <c r="Y747" s="127"/>
      <c r="Z747" s="100"/>
      <c r="AA747" s="101"/>
      <c r="AB747" s="127"/>
      <c r="AC747" s="130"/>
      <c r="AD747" s="100"/>
      <c r="AE747" s="127"/>
      <c r="AF747" s="127"/>
      <c r="AG747" s="127"/>
      <c r="AH747" s="127"/>
      <c r="AI747" s="6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row>
    <row r="748" spans="1:60" s="106" customFormat="1" ht="15">
      <c r="A748" s="59" t="str">
        <f>IF(Table1[[#This Row],[SAMPLE ID]]="","",CONCATENATE('Sample information'!B$16," #",RIGHT(Table1[[#This Row],[PLATE]],LEN(Table1[[#This Row],[PLATE]])-2)," ",Table1[[#This Row],[DATE SAMPLE DELIVERY]]))</f>
        <v/>
      </c>
      <c r="B748" s="59" t="str">
        <f>IF(Table1[[#This Row],[SAMPLE ID]]="","",CONCATENATE('Sample information'!B$16,"-",Table1[[#This Row],[SAMPLE ID]]))</f>
        <v/>
      </c>
      <c r="C748" s="29" t="s">
        <v>105</v>
      </c>
      <c r="D748" s="106" t="s">
        <v>150</v>
      </c>
      <c r="E748" s="28"/>
      <c r="F748" s="28"/>
      <c r="G748" s="28"/>
      <c r="H748" s="19"/>
      <c r="I748" s="28"/>
      <c r="J748" s="28"/>
      <c r="K748" s="17">
        <v>0</v>
      </c>
      <c r="L748" s="17">
        <v>0</v>
      </c>
      <c r="M748" s="127"/>
      <c r="N748" s="127" t="str">
        <f>IF(Table1[[#This Row],[SAMPLE ID]]="","",Table1[[#This Row],[VOLUME]])</f>
        <v/>
      </c>
      <c r="O748" s="127" t="str">
        <f>IF(Table1[[#This Row],[SAMPLE ID]]="","",Table1[[#This Row],[CONCENTRATION]]*Table1[[#This Row],[VOLUME]])</f>
        <v/>
      </c>
      <c r="P748" s="127" t="s">
        <v>385</v>
      </c>
      <c r="Q748" s="128" t="s">
        <v>22</v>
      </c>
      <c r="R748" s="127" t="str">
        <f>IF(Table1[[#This Row],[SAMPLE ID]]="","",CONCATENATE('Sample information'!$B$16,"_",Table1[[#This Row],[PLATE]],"_org_",Table1[[#This Row],[DATE SAMPLE DELIVERY]]))</f>
        <v/>
      </c>
      <c r="S748" s="102" t="str">
        <f>IF(Table1[[#This Row],[DATE SAMPLE DELIVERY]]="","",(CONCATENATE(20,LEFT(Table1[[#This Row],[DATE SAMPLE DELIVERY]],2),"-",MID(Table1[[#This Row],[DATE SAMPLE DELIVERY]],3,2),"-",RIGHT(Table1[[#This Row],[DATE SAMPLE DELIVERY]],2))))</f>
        <v/>
      </c>
      <c r="T748" s="106" t="s">
        <v>206</v>
      </c>
      <c r="U748" s="127"/>
      <c r="V748" s="100"/>
      <c r="W748" s="127"/>
      <c r="X748" s="127"/>
      <c r="Y748" s="127"/>
      <c r="Z748" s="100"/>
      <c r="AA748" s="101"/>
      <c r="AB748" s="127"/>
      <c r="AC748" s="130"/>
      <c r="AD748" s="100"/>
      <c r="AE748" s="127"/>
      <c r="AF748" s="127"/>
      <c r="AG748" s="127"/>
      <c r="AH748" s="127"/>
      <c r="AI748" s="6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row>
    <row r="749" spans="1:60" s="106" customFormat="1" ht="15">
      <c r="A749" s="59" t="str">
        <f>IF(Table1[[#This Row],[SAMPLE ID]]="","",CONCATENATE('Sample information'!B$16," #",RIGHT(Table1[[#This Row],[PLATE]],LEN(Table1[[#This Row],[PLATE]])-2)," ",Table1[[#This Row],[DATE SAMPLE DELIVERY]]))</f>
        <v/>
      </c>
      <c r="B749" s="59" t="str">
        <f>IF(Table1[[#This Row],[SAMPLE ID]]="","",CONCATENATE('Sample information'!B$16,"-",Table1[[#This Row],[SAMPLE ID]]))</f>
        <v/>
      </c>
      <c r="C749" s="29" t="s">
        <v>106</v>
      </c>
      <c r="D749" s="106" t="s">
        <v>150</v>
      </c>
      <c r="E749" s="28"/>
      <c r="F749" s="28"/>
      <c r="G749" s="28"/>
      <c r="H749" s="19"/>
      <c r="I749" s="28"/>
      <c r="J749" s="28"/>
      <c r="K749" s="17">
        <v>0</v>
      </c>
      <c r="L749" s="17">
        <v>0</v>
      </c>
      <c r="M749" s="127"/>
      <c r="N749" s="127" t="str">
        <f>IF(Table1[[#This Row],[SAMPLE ID]]="","",Table1[[#This Row],[VOLUME]])</f>
        <v/>
      </c>
      <c r="O749" s="127" t="str">
        <f>IF(Table1[[#This Row],[SAMPLE ID]]="","",Table1[[#This Row],[CONCENTRATION]]*Table1[[#This Row],[VOLUME]])</f>
        <v/>
      </c>
      <c r="P749" s="127" t="s">
        <v>385</v>
      </c>
      <c r="Q749" s="128" t="s">
        <v>22</v>
      </c>
      <c r="R749" s="127" t="str">
        <f>IF(Table1[[#This Row],[SAMPLE ID]]="","",CONCATENATE('Sample information'!$B$16,"_",Table1[[#This Row],[PLATE]],"_org_",Table1[[#This Row],[DATE SAMPLE DELIVERY]]))</f>
        <v/>
      </c>
      <c r="S749" s="102" t="str">
        <f>IF(Table1[[#This Row],[DATE SAMPLE DELIVERY]]="","",(CONCATENATE(20,LEFT(Table1[[#This Row],[DATE SAMPLE DELIVERY]],2),"-",MID(Table1[[#This Row],[DATE SAMPLE DELIVERY]],3,2),"-",RIGHT(Table1[[#This Row],[DATE SAMPLE DELIVERY]],2))))</f>
        <v/>
      </c>
      <c r="T749" s="106" t="s">
        <v>206</v>
      </c>
      <c r="U749" s="127"/>
      <c r="V749" s="100"/>
      <c r="W749" s="127"/>
      <c r="X749" s="127"/>
      <c r="Y749" s="127"/>
      <c r="Z749" s="100"/>
      <c r="AA749" s="101"/>
      <c r="AB749" s="127"/>
      <c r="AC749" s="130"/>
      <c r="AD749" s="100"/>
      <c r="AE749" s="127"/>
      <c r="AF749" s="127"/>
      <c r="AG749" s="127"/>
      <c r="AH749" s="127"/>
      <c r="AI749" s="6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row>
    <row r="750" spans="1:60" s="106" customFormat="1" ht="15">
      <c r="A750" s="59" t="str">
        <f>IF(Table1[[#This Row],[SAMPLE ID]]="","",CONCATENATE('Sample information'!B$16," #",RIGHT(Table1[[#This Row],[PLATE]],LEN(Table1[[#This Row],[PLATE]])-2)," ",Table1[[#This Row],[DATE SAMPLE DELIVERY]]))</f>
        <v/>
      </c>
      <c r="B750" s="59" t="str">
        <f>IF(Table1[[#This Row],[SAMPLE ID]]="","",CONCATENATE('Sample information'!B$16,"-",Table1[[#This Row],[SAMPLE ID]]))</f>
        <v/>
      </c>
      <c r="C750" s="29" t="s">
        <v>107</v>
      </c>
      <c r="D750" s="106" t="s">
        <v>150</v>
      </c>
      <c r="E750" s="28"/>
      <c r="F750" s="28"/>
      <c r="G750" s="28"/>
      <c r="H750" s="19"/>
      <c r="I750" s="28"/>
      <c r="J750" s="28"/>
      <c r="K750" s="17">
        <v>0</v>
      </c>
      <c r="L750" s="17">
        <v>0</v>
      </c>
      <c r="M750" s="127"/>
      <c r="N750" s="127" t="str">
        <f>IF(Table1[[#This Row],[SAMPLE ID]]="","",Table1[[#This Row],[VOLUME]])</f>
        <v/>
      </c>
      <c r="O750" s="127" t="str">
        <f>IF(Table1[[#This Row],[SAMPLE ID]]="","",Table1[[#This Row],[CONCENTRATION]]*Table1[[#This Row],[VOLUME]])</f>
        <v/>
      </c>
      <c r="P750" s="127" t="s">
        <v>385</v>
      </c>
      <c r="Q750" s="128" t="s">
        <v>22</v>
      </c>
      <c r="R750" s="127" t="str">
        <f>IF(Table1[[#This Row],[SAMPLE ID]]="","",CONCATENATE('Sample information'!$B$16,"_",Table1[[#This Row],[PLATE]],"_org_",Table1[[#This Row],[DATE SAMPLE DELIVERY]]))</f>
        <v/>
      </c>
      <c r="S750" s="102" t="str">
        <f>IF(Table1[[#This Row],[DATE SAMPLE DELIVERY]]="","",(CONCATENATE(20,LEFT(Table1[[#This Row],[DATE SAMPLE DELIVERY]],2),"-",MID(Table1[[#This Row],[DATE SAMPLE DELIVERY]],3,2),"-",RIGHT(Table1[[#This Row],[DATE SAMPLE DELIVERY]],2))))</f>
        <v/>
      </c>
      <c r="T750" s="106" t="s">
        <v>206</v>
      </c>
      <c r="U750" s="127"/>
      <c r="V750" s="100"/>
      <c r="W750" s="127"/>
      <c r="X750" s="127"/>
      <c r="Y750" s="127"/>
      <c r="Z750" s="100"/>
      <c r="AA750" s="101"/>
      <c r="AB750" s="127"/>
      <c r="AC750" s="130"/>
      <c r="AD750" s="100"/>
      <c r="AE750" s="127"/>
      <c r="AF750" s="127"/>
      <c r="AG750" s="127"/>
      <c r="AH750" s="127"/>
      <c r="AI750" s="6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row>
    <row r="751" spans="1:60" s="106" customFormat="1" ht="15">
      <c r="A751" s="59" t="str">
        <f>IF(Table1[[#This Row],[SAMPLE ID]]="","",CONCATENATE('Sample information'!B$16," #",RIGHT(Table1[[#This Row],[PLATE]],LEN(Table1[[#This Row],[PLATE]])-2)," ",Table1[[#This Row],[DATE SAMPLE DELIVERY]]))</f>
        <v/>
      </c>
      <c r="B751" s="59" t="str">
        <f>IF(Table1[[#This Row],[SAMPLE ID]]="","",CONCATENATE('Sample information'!B$16,"-",Table1[[#This Row],[SAMPLE ID]]))</f>
        <v/>
      </c>
      <c r="C751" s="29" t="s">
        <v>108</v>
      </c>
      <c r="D751" s="106" t="s">
        <v>150</v>
      </c>
      <c r="E751" s="28"/>
      <c r="F751" s="28"/>
      <c r="G751" s="28"/>
      <c r="H751" s="19"/>
      <c r="I751" s="28"/>
      <c r="J751" s="28"/>
      <c r="K751" s="17">
        <v>0</v>
      </c>
      <c r="L751" s="17">
        <v>0</v>
      </c>
      <c r="M751" s="127"/>
      <c r="N751" s="127" t="str">
        <f>IF(Table1[[#This Row],[SAMPLE ID]]="","",Table1[[#This Row],[VOLUME]])</f>
        <v/>
      </c>
      <c r="O751" s="127" t="str">
        <f>IF(Table1[[#This Row],[SAMPLE ID]]="","",Table1[[#This Row],[CONCENTRATION]]*Table1[[#This Row],[VOLUME]])</f>
        <v/>
      </c>
      <c r="P751" s="127" t="s">
        <v>385</v>
      </c>
      <c r="Q751" s="128" t="s">
        <v>22</v>
      </c>
      <c r="R751" s="127" t="str">
        <f>IF(Table1[[#This Row],[SAMPLE ID]]="","",CONCATENATE('Sample information'!$B$16,"_",Table1[[#This Row],[PLATE]],"_org_",Table1[[#This Row],[DATE SAMPLE DELIVERY]]))</f>
        <v/>
      </c>
      <c r="S751" s="102" t="str">
        <f>IF(Table1[[#This Row],[DATE SAMPLE DELIVERY]]="","",(CONCATENATE(20,LEFT(Table1[[#This Row],[DATE SAMPLE DELIVERY]],2),"-",MID(Table1[[#This Row],[DATE SAMPLE DELIVERY]],3,2),"-",RIGHT(Table1[[#This Row],[DATE SAMPLE DELIVERY]],2))))</f>
        <v/>
      </c>
      <c r="T751" s="106" t="s">
        <v>206</v>
      </c>
      <c r="U751" s="127"/>
      <c r="V751" s="100"/>
      <c r="W751" s="127"/>
      <c r="X751" s="127"/>
      <c r="Y751" s="127"/>
      <c r="Z751" s="100"/>
      <c r="AA751" s="101"/>
      <c r="AB751" s="127"/>
      <c r="AC751" s="130"/>
      <c r="AD751" s="100"/>
      <c r="AE751" s="127"/>
      <c r="AF751" s="127"/>
      <c r="AG751" s="127"/>
      <c r="AH751" s="127"/>
      <c r="AI751" s="6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row>
    <row r="752" spans="1:60" s="106" customFormat="1" ht="15">
      <c r="A752" s="59" t="str">
        <f>IF(Table1[[#This Row],[SAMPLE ID]]="","",CONCATENATE('Sample information'!B$16," #",RIGHT(Table1[[#This Row],[PLATE]],LEN(Table1[[#This Row],[PLATE]])-2)," ",Table1[[#This Row],[DATE SAMPLE DELIVERY]]))</f>
        <v/>
      </c>
      <c r="B752" s="59" t="str">
        <f>IF(Table1[[#This Row],[SAMPLE ID]]="","",CONCATENATE('Sample information'!B$16,"-",Table1[[#This Row],[SAMPLE ID]]))</f>
        <v/>
      </c>
      <c r="C752" s="29" t="s">
        <v>109</v>
      </c>
      <c r="D752" s="106" t="s">
        <v>150</v>
      </c>
      <c r="E752" s="28"/>
      <c r="F752" s="28"/>
      <c r="G752" s="28"/>
      <c r="H752" s="19"/>
      <c r="I752" s="28"/>
      <c r="J752" s="28"/>
      <c r="K752" s="17">
        <v>0</v>
      </c>
      <c r="L752" s="17">
        <v>0</v>
      </c>
      <c r="M752" s="127"/>
      <c r="N752" s="127" t="str">
        <f>IF(Table1[[#This Row],[SAMPLE ID]]="","",Table1[[#This Row],[VOLUME]])</f>
        <v/>
      </c>
      <c r="O752" s="127" t="str">
        <f>IF(Table1[[#This Row],[SAMPLE ID]]="","",Table1[[#This Row],[CONCENTRATION]]*Table1[[#This Row],[VOLUME]])</f>
        <v/>
      </c>
      <c r="P752" s="127" t="s">
        <v>385</v>
      </c>
      <c r="Q752" s="128" t="s">
        <v>22</v>
      </c>
      <c r="R752" s="127" t="str">
        <f>IF(Table1[[#This Row],[SAMPLE ID]]="","",CONCATENATE('Sample information'!$B$16,"_",Table1[[#This Row],[PLATE]],"_org_",Table1[[#This Row],[DATE SAMPLE DELIVERY]]))</f>
        <v/>
      </c>
      <c r="S752" s="102" t="str">
        <f>IF(Table1[[#This Row],[DATE SAMPLE DELIVERY]]="","",(CONCATENATE(20,LEFT(Table1[[#This Row],[DATE SAMPLE DELIVERY]],2),"-",MID(Table1[[#This Row],[DATE SAMPLE DELIVERY]],3,2),"-",RIGHT(Table1[[#This Row],[DATE SAMPLE DELIVERY]],2))))</f>
        <v/>
      </c>
      <c r="T752" s="106" t="s">
        <v>206</v>
      </c>
      <c r="U752" s="127"/>
      <c r="V752" s="100"/>
      <c r="W752" s="127"/>
      <c r="X752" s="127"/>
      <c r="Y752" s="127"/>
      <c r="Z752" s="100"/>
      <c r="AA752" s="101"/>
      <c r="AB752" s="127"/>
      <c r="AC752" s="130"/>
      <c r="AD752" s="100"/>
      <c r="AE752" s="127"/>
      <c r="AF752" s="127"/>
      <c r="AG752" s="127"/>
      <c r="AH752" s="127"/>
      <c r="AI752" s="6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row>
    <row r="753" spans="1:60" s="106" customFormat="1" ht="15">
      <c r="A753" s="59" t="str">
        <f>IF(Table1[[#This Row],[SAMPLE ID]]="","",CONCATENATE('Sample information'!B$16," #",RIGHT(Table1[[#This Row],[PLATE]],LEN(Table1[[#This Row],[PLATE]])-2)," ",Table1[[#This Row],[DATE SAMPLE DELIVERY]]))</f>
        <v/>
      </c>
      <c r="B753" s="59" t="str">
        <f>IF(Table1[[#This Row],[SAMPLE ID]]="","",CONCATENATE('Sample information'!B$16,"-",Table1[[#This Row],[SAMPLE ID]]))</f>
        <v/>
      </c>
      <c r="C753" s="29" t="s">
        <v>110</v>
      </c>
      <c r="D753" s="106" t="s">
        <v>150</v>
      </c>
      <c r="E753" s="28"/>
      <c r="F753" s="28"/>
      <c r="G753" s="28"/>
      <c r="H753" s="19"/>
      <c r="I753" s="28"/>
      <c r="J753" s="28"/>
      <c r="K753" s="17">
        <v>0</v>
      </c>
      <c r="L753" s="17">
        <v>0</v>
      </c>
      <c r="M753" s="127"/>
      <c r="N753" s="127" t="str">
        <f>IF(Table1[[#This Row],[SAMPLE ID]]="","",Table1[[#This Row],[VOLUME]])</f>
        <v/>
      </c>
      <c r="O753" s="127" t="str">
        <f>IF(Table1[[#This Row],[SAMPLE ID]]="","",Table1[[#This Row],[CONCENTRATION]]*Table1[[#This Row],[VOLUME]])</f>
        <v/>
      </c>
      <c r="P753" s="127" t="s">
        <v>385</v>
      </c>
      <c r="Q753" s="128" t="s">
        <v>22</v>
      </c>
      <c r="R753" s="127" t="str">
        <f>IF(Table1[[#This Row],[SAMPLE ID]]="","",CONCATENATE('Sample information'!$B$16,"_",Table1[[#This Row],[PLATE]],"_org_",Table1[[#This Row],[DATE SAMPLE DELIVERY]]))</f>
        <v/>
      </c>
      <c r="S753" s="102" t="str">
        <f>IF(Table1[[#This Row],[DATE SAMPLE DELIVERY]]="","",(CONCATENATE(20,LEFT(Table1[[#This Row],[DATE SAMPLE DELIVERY]],2),"-",MID(Table1[[#This Row],[DATE SAMPLE DELIVERY]],3,2),"-",RIGHT(Table1[[#This Row],[DATE SAMPLE DELIVERY]],2))))</f>
        <v/>
      </c>
      <c r="T753" s="106" t="s">
        <v>206</v>
      </c>
      <c r="U753" s="127"/>
      <c r="V753" s="100"/>
      <c r="W753" s="127"/>
      <c r="X753" s="127"/>
      <c r="Y753" s="127"/>
      <c r="Z753" s="100"/>
      <c r="AA753" s="101"/>
      <c r="AB753" s="127"/>
      <c r="AC753" s="130"/>
      <c r="AD753" s="100"/>
      <c r="AE753" s="127"/>
      <c r="AF753" s="127"/>
      <c r="AG753" s="127"/>
      <c r="AH753" s="127"/>
      <c r="AI753" s="6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row>
    <row r="754" spans="1:60" s="106" customFormat="1" ht="15">
      <c r="A754" s="59" t="str">
        <f>IF(Table1[[#This Row],[SAMPLE ID]]="","",CONCATENATE('Sample information'!B$16," #",RIGHT(Table1[[#This Row],[PLATE]],LEN(Table1[[#This Row],[PLATE]])-2)," ",Table1[[#This Row],[DATE SAMPLE DELIVERY]]))</f>
        <v/>
      </c>
      <c r="B754" s="59" t="str">
        <f>IF(Table1[[#This Row],[SAMPLE ID]]="","",CONCATENATE('Sample information'!B$16,"-",Table1[[#This Row],[SAMPLE ID]]))</f>
        <v/>
      </c>
      <c r="C754" s="29" t="s">
        <v>111</v>
      </c>
      <c r="D754" s="106" t="s">
        <v>150</v>
      </c>
      <c r="E754" s="28"/>
      <c r="F754" s="28"/>
      <c r="G754" s="28"/>
      <c r="H754" s="19"/>
      <c r="I754" s="28"/>
      <c r="J754" s="28"/>
      <c r="K754" s="17">
        <v>0</v>
      </c>
      <c r="L754" s="17">
        <v>0</v>
      </c>
      <c r="M754" s="127"/>
      <c r="N754" s="127" t="str">
        <f>IF(Table1[[#This Row],[SAMPLE ID]]="","",Table1[[#This Row],[VOLUME]])</f>
        <v/>
      </c>
      <c r="O754" s="127" t="str">
        <f>IF(Table1[[#This Row],[SAMPLE ID]]="","",Table1[[#This Row],[CONCENTRATION]]*Table1[[#This Row],[VOLUME]])</f>
        <v/>
      </c>
      <c r="P754" s="127" t="s">
        <v>385</v>
      </c>
      <c r="Q754" s="128" t="s">
        <v>22</v>
      </c>
      <c r="R754" s="127" t="str">
        <f>IF(Table1[[#This Row],[SAMPLE ID]]="","",CONCATENATE('Sample information'!$B$16,"_",Table1[[#This Row],[PLATE]],"_org_",Table1[[#This Row],[DATE SAMPLE DELIVERY]]))</f>
        <v/>
      </c>
      <c r="S754" s="102" t="str">
        <f>IF(Table1[[#This Row],[DATE SAMPLE DELIVERY]]="","",(CONCATENATE(20,LEFT(Table1[[#This Row],[DATE SAMPLE DELIVERY]],2),"-",MID(Table1[[#This Row],[DATE SAMPLE DELIVERY]],3,2),"-",RIGHT(Table1[[#This Row],[DATE SAMPLE DELIVERY]],2))))</f>
        <v/>
      </c>
      <c r="T754" s="106" t="s">
        <v>206</v>
      </c>
      <c r="U754" s="127"/>
      <c r="V754" s="100"/>
      <c r="W754" s="127"/>
      <c r="X754" s="127"/>
      <c r="Y754" s="127"/>
      <c r="Z754" s="100"/>
      <c r="AA754" s="101"/>
      <c r="AB754" s="127"/>
      <c r="AC754" s="130"/>
      <c r="AD754" s="100"/>
      <c r="AE754" s="127"/>
      <c r="AF754" s="127"/>
      <c r="AG754" s="127"/>
      <c r="AH754" s="127"/>
      <c r="AI754" s="6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row>
    <row r="755" spans="1:60" s="106" customFormat="1" ht="15">
      <c r="A755" s="59" t="str">
        <f>IF(Table1[[#This Row],[SAMPLE ID]]="","",CONCATENATE('Sample information'!B$16," #",RIGHT(Table1[[#This Row],[PLATE]],LEN(Table1[[#This Row],[PLATE]])-2)," ",Table1[[#This Row],[DATE SAMPLE DELIVERY]]))</f>
        <v/>
      </c>
      <c r="B755" s="59" t="str">
        <f>IF(Table1[[#This Row],[SAMPLE ID]]="","",CONCATENATE('Sample information'!B$16,"-",Table1[[#This Row],[SAMPLE ID]]))</f>
        <v/>
      </c>
      <c r="C755" s="29" t="s">
        <v>112</v>
      </c>
      <c r="D755" s="106" t="s">
        <v>150</v>
      </c>
      <c r="E755" s="28"/>
      <c r="F755" s="28"/>
      <c r="G755" s="28"/>
      <c r="H755" s="19"/>
      <c r="I755" s="28"/>
      <c r="J755" s="28"/>
      <c r="K755" s="17">
        <v>0</v>
      </c>
      <c r="L755" s="17">
        <v>0</v>
      </c>
      <c r="M755" s="127"/>
      <c r="N755" s="127" t="str">
        <f>IF(Table1[[#This Row],[SAMPLE ID]]="","",Table1[[#This Row],[VOLUME]])</f>
        <v/>
      </c>
      <c r="O755" s="127" t="str">
        <f>IF(Table1[[#This Row],[SAMPLE ID]]="","",Table1[[#This Row],[CONCENTRATION]]*Table1[[#This Row],[VOLUME]])</f>
        <v/>
      </c>
      <c r="P755" s="127" t="s">
        <v>385</v>
      </c>
      <c r="Q755" s="128" t="s">
        <v>22</v>
      </c>
      <c r="R755" s="127" t="str">
        <f>IF(Table1[[#This Row],[SAMPLE ID]]="","",CONCATENATE('Sample information'!$B$16,"_",Table1[[#This Row],[PLATE]],"_org_",Table1[[#This Row],[DATE SAMPLE DELIVERY]]))</f>
        <v/>
      </c>
      <c r="S755" s="102" t="str">
        <f>IF(Table1[[#This Row],[DATE SAMPLE DELIVERY]]="","",(CONCATENATE(20,LEFT(Table1[[#This Row],[DATE SAMPLE DELIVERY]],2),"-",MID(Table1[[#This Row],[DATE SAMPLE DELIVERY]],3,2),"-",RIGHT(Table1[[#This Row],[DATE SAMPLE DELIVERY]],2))))</f>
        <v/>
      </c>
      <c r="T755" s="106" t="s">
        <v>206</v>
      </c>
      <c r="U755" s="127"/>
      <c r="V755" s="100"/>
      <c r="W755" s="127"/>
      <c r="X755" s="127"/>
      <c r="Y755" s="127"/>
      <c r="Z755" s="100"/>
      <c r="AA755" s="101"/>
      <c r="AB755" s="127"/>
      <c r="AC755" s="130"/>
      <c r="AD755" s="100"/>
      <c r="AE755" s="127"/>
      <c r="AF755" s="127"/>
      <c r="AG755" s="127"/>
      <c r="AH755" s="127"/>
      <c r="AI755" s="6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row>
    <row r="756" spans="1:60" s="106" customFormat="1" ht="15">
      <c r="A756" s="59" t="str">
        <f>IF(Table1[[#This Row],[SAMPLE ID]]="","",CONCATENATE('Sample information'!B$16," #",RIGHT(Table1[[#This Row],[PLATE]],LEN(Table1[[#This Row],[PLATE]])-2)," ",Table1[[#This Row],[DATE SAMPLE DELIVERY]]))</f>
        <v/>
      </c>
      <c r="B756" s="59" t="str">
        <f>IF(Table1[[#This Row],[SAMPLE ID]]="","",CONCATENATE('Sample information'!B$16,"-",Table1[[#This Row],[SAMPLE ID]]))</f>
        <v/>
      </c>
      <c r="C756" s="29" t="s">
        <v>113</v>
      </c>
      <c r="D756" s="106" t="s">
        <v>150</v>
      </c>
      <c r="E756" s="28"/>
      <c r="F756" s="28"/>
      <c r="G756" s="28"/>
      <c r="H756" s="19"/>
      <c r="I756" s="28"/>
      <c r="J756" s="28"/>
      <c r="K756" s="17">
        <v>0</v>
      </c>
      <c r="L756" s="17">
        <v>0</v>
      </c>
      <c r="M756" s="127"/>
      <c r="N756" s="127" t="str">
        <f>IF(Table1[[#This Row],[SAMPLE ID]]="","",Table1[[#This Row],[VOLUME]])</f>
        <v/>
      </c>
      <c r="O756" s="127" t="str">
        <f>IF(Table1[[#This Row],[SAMPLE ID]]="","",Table1[[#This Row],[CONCENTRATION]]*Table1[[#This Row],[VOLUME]])</f>
        <v/>
      </c>
      <c r="P756" s="127" t="s">
        <v>385</v>
      </c>
      <c r="Q756" s="128" t="s">
        <v>22</v>
      </c>
      <c r="R756" s="127" t="str">
        <f>IF(Table1[[#This Row],[SAMPLE ID]]="","",CONCATENATE('Sample information'!$B$16,"_",Table1[[#This Row],[PLATE]],"_org_",Table1[[#This Row],[DATE SAMPLE DELIVERY]]))</f>
        <v/>
      </c>
      <c r="S756" s="102" t="str">
        <f>IF(Table1[[#This Row],[DATE SAMPLE DELIVERY]]="","",(CONCATENATE(20,LEFT(Table1[[#This Row],[DATE SAMPLE DELIVERY]],2),"-",MID(Table1[[#This Row],[DATE SAMPLE DELIVERY]],3,2),"-",RIGHT(Table1[[#This Row],[DATE SAMPLE DELIVERY]],2))))</f>
        <v/>
      </c>
      <c r="T756" s="106" t="s">
        <v>206</v>
      </c>
      <c r="U756" s="127"/>
      <c r="V756" s="100"/>
      <c r="W756" s="127"/>
      <c r="X756" s="127"/>
      <c r="Y756" s="127"/>
      <c r="Z756" s="100"/>
      <c r="AA756" s="101"/>
      <c r="AB756" s="127"/>
      <c r="AC756" s="130"/>
      <c r="AD756" s="100"/>
      <c r="AE756" s="127"/>
      <c r="AF756" s="127"/>
      <c r="AG756" s="127"/>
      <c r="AH756" s="127"/>
      <c r="AI756" s="6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row>
    <row r="757" spans="1:60" s="106" customFormat="1" ht="15">
      <c r="A757" s="59" t="str">
        <f>IF(Table1[[#This Row],[SAMPLE ID]]="","",CONCATENATE('Sample information'!B$16," #",RIGHT(Table1[[#This Row],[PLATE]],LEN(Table1[[#This Row],[PLATE]])-2)," ",Table1[[#This Row],[DATE SAMPLE DELIVERY]]))</f>
        <v/>
      </c>
      <c r="B757" s="59" t="str">
        <f>IF(Table1[[#This Row],[SAMPLE ID]]="","",CONCATENATE('Sample information'!B$16,"-",Table1[[#This Row],[SAMPLE ID]]))</f>
        <v/>
      </c>
      <c r="C757" s="29" t="s">
        <v>114</v>
      </c>
      <c r="D757" s="106" t="s">
        <v>150</v>
      </c>
      <c r="E757" s="28"/>
      <c r="F757" s="28"/>
      <c r="G757" s="28"/>
      <c r="H757" s="19"/>
      <c r="I757" s="28"/>
      <c r="J757" s="28"/>
      <c r="K757" s="17">
        <v>0</v>
      </c>
      <c r="L757" s="17">
        <v>0</v>
      </c>
      <c r="M757" s="127"/>
      <c r="N757" s="127" t="str">
        <f>IF(Table1[[#This Row],[SAMPLE ID]]="","",Table1[[#This Row],[VOLUME]])</f>
        <v/>
      </c>
      <c r="O757" s="127" t="str">
        <f>IF(Table1[[#This Row],[SAMPLE ID]]="","",Table1[[#This Row],[CONCENTRATION]]*Table1[[#This Row],[VOLUME]])</f>
        <v/>
      </c>
      <c r="P757" s="127" t="s">
        <v>385</v>
      </c>
      <c r="Q757" s="128" t="s">
        <v>22</v>
      </c>
      <c r="R757" s="127" t="str">
        <f>IF(Table1[[#This Row],[SAMPLE ID]]="","",CONCATENATE('Sample information'!$B$16,"_",Table1[[#This Row],[PLATE]],"_org_",Table1[[#This Row],[DATE SAMPLE DELIVERY]]))</f>
        <v/>
      </c>
      <c r="S757" s="102" t="str">
        <f>IF(Table1[[#This Row],[DATE SAMPLE DELIVERY]]="","",(CONCATENATE(20,LEFT(Table1[[#This Row],[DATE SAMPLE DELIVERY]],2),"-",MID(Table1[[#This Row],[DATE SAMPLE DELIVERY]],3,2),"-",RIGHT(Table1[[#This Row],[DATE SAMPLE DELIVERY]],2))))</f>
        <v/>
      </c>
      <c r="T757" s="106" t="s">
        <v>206</v>
      </c>
      <c r="U757" s="127"/>
      <c r="V757" s="100"/>
      <c r="W757" s="127"/>
      <c r="X757" s="127"/>
      <c r="Y757" s="127"/>
      <c r="Z757" s="100"/>
      <c r="AA757" s="101"/>
      <c r="AB757" s="127"/>
      <c r="AC757" s="130"/>
      <c r="AD757" s="100"/>
      <c r="AE757" s="127"/>
      <c r="AF757" s="127"/>
      <c r="AG757" s="127"/>
      <c r="AH757" s="127"/>
      <c r="AI757" s="6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row>
    <row r="758" spans="1:60" s="106" customFormat="1" ht="15">
      <c r="A758" s="59" t="str">
        <f>IF(Table1[[#This Row],[SAMPLE ID]]="","",CONCATENATE('Sample information'!B$16," #",RIGHT(Table1[[#This Row],[PLATE]],LEN(Table1[[#This Row],[PLATE]])-2)," ",Table1[[#This Row],[DATE SAMPLE DELIVERY]]))</f>
        <v/>
      </c>
      <c r="B758" s="59" t="str">
        <f>IF(Table1[[#This Row],[SAMPLE ID]]="","",CONCATENATE('Sample information'!B$16,"-",Table1[[#This Row],[SAMPLE ID]]))</f>
        <v/>
      </c>
      <c r="C758" s="29" t="s">
        <v>115</v>
      </c>
      <c r="D758" s="106" t="s">
        <v>150</v>
      </c>
      <c r="E758" s="28"/>
      <c r="F758" s="28"/>
      <c r="G758" s="28"/>
      <c r="H758" s="19"/>
      <c r="I758" s="28"/>
      <c r="J758" s="28"/>
      <c r="K758" s="17">
        <v>0</v>
      </c>
      <c r="L758" s="17">
        <v>0</v>
      </c>
      <c r="M758" s="127"/>
      <c r="N758" s="127" t="str">
        <f>IF(Table1[[#This Row],[SAMPLE ID]]="","",Table1[[#This Row],[VOLUME]])</f>
        <v/>
      </c>
      <c r="O758" s="127" t="str">
        <f>IF(Table1[[#This Row],[SAMPLE ID]]="","",Table1[[#This Row],[CONCENTRATION]]*Table1[[#This Row],[VOLUME]])</f>
        <v/>
      </c>
      <c r="P758" s="127" t="s">
        <v>385</v>
      </c>
      <c r="Q758" s="128" t="s">
        <v>22</v>
      </c>
      <c r="R758" s="127" t="str">
        <f>IF(Table1[[#This Row],[SAMPLE ID]]="","",CONCATENATE('Sample information'!$B$16,"_",Table1[[#This Row],[PLATE]],"_org_",Table1[[#This Row],[DATE SAMPLE DELIVERY]]))</f>
        <v/>
      </c>
      <c r="S758" s="102" t="str">
        <f>IF(Table1[[#This Row],[DATE SAMPLE DELIVERY]]="","",(CONCATENATE(20,LEFT(Table1[[#This Row],[DATE SAMPLE DELIVERY]],2),"-",MID(Table1[[#This Row],[DATE SAMPLE DELIVERY]],3,2),"-",RIGHT(Table1[[#This Row],[DATE SAMPLE DELIVERY]],2))))</f>
        <v/>
      </c>
      <c r="T758" s="106" t="s">
        <v>206</v>
      </c>
      <c r="U758" s="127"/>
      <c r="V758" s="100"/>
      <c r="W758" s="127"/>
      <c r="X758" s="127"/>
      <c r="Y758" s="127"/>
      <c r="Z758" s="100"/>
      <c r="AA758" s="101"/>
      <c r="AB758" s="127"/>
      <c r="AC758" s="130"/>
      <c r="AD758" s="100"/>
      <c r="AE758" s="127"/>
      <c r="AF758" s="127"/>
      <c r="AG758" s="127"/>
      <c r="AH758" s="127"/>
      <c r="AI758" s="6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row>
    <row r="759" spans="1:60" s="106" customFormat="1" ht="15">
      <c r="A759" s="59" t="str">
        <f>IF(Table1[[#This Row],[SAMPLE ID]]="","",CONCATENATE('Sample information'!B$16," #",RIGHT(Table1[[#This Row],[PLATE]],LEN(Table1[[#This Row],[PLATE]])-2)," ",Table1[[#This Row],[DATE SAMPLE DELIVERY]]))</f>
        <v/>
      </c>
      <c r="B759" s="59" t="str">
        <f>IF(Table1[[#This Row],[SAMPLE ID]]="","",CONCATENATE('Sample information'!B$16,"-",Table1[[#This Row],[SAMPLE ID]]))</f>
        <v/>
      </c>
      <c r="C759" s="29" t="s">
        <v>116</v>
      </c>
      <c r="D759" s="106" t="s">
        <v>150</v>
      </c>
      <c r="E759" s="28"/>
      <c r="F759" s="28"/>
      <c r="G759" s="28"/>
      <c r="H759" s="19"/>
      <c r="I759" s="28"/>
      <c r="J759" s="28"/>
      <c r="K759" s="17">
        <v>0</v>
      </c>
      <c r="L759" s="17">
        <v>0</v>
      </c>
      <c r="M759" s="127"/>
      <c r="N759" s="127" t="str">
        <f>IF(Table1[[#This Row],[SAMPLE ID]]="","",Table1[[#This Row],[VOLUME]])</f>
        <v/>
      </c>
      <c r="O759" s="127" t="str">
        <f>IF(Table1[[#This Row],[SAMPLE ID]]="","",Table1[[#This Row],[CONCENTRATION]]*Table1[[#This Row],[VOLUME]])</f>
        <v/>
      </c>
      <c r="P759" s="127" t="s">
        <v>385</v>
      </c>
      <c r="Q759" s="128" t="s">
        <v>22</v>
      </c>
      <c r="R759" s="127" t="str">
        <f>IF(Table1[[#This Row],[SAMPLE ID]]="","",CONCATENATE('Sample information'!$B$16,"_",Table1[[#This Row],[PLATE]],"_org_",Table1[[#This Row],[DATE SAMPLE DELIVERY]]))</f>
        <v/>
      </c>
      <c r="S759" s="102" t="str">
        <f>IF(Table1[[#This Row],[DATE SAMPLE DELIVERY]]="","",(CONCATENATE(20,LEFT(Table1[[#This Row],[DATE SAMPLE DELIVERY]],2),"-",MID(Table1[[#This Row],[DATE SAMPLE DELIVERY]],3,2),"-",RIGHT(Table1[[#This Row],[DATE SAMPLE DELIVERY]],2))))</f>
        <v/>
      </c>
      <c r="T759" s="106" t="s">
        <v>206</v>
      </c>
      <c r="U759" s="127"/>
      <c r="V759" s="100"/>
      <c r="W759" s="127"/>
      <c r="X759" s="127"/>
      <c r="Y759" s="127"/>
      <c r="Z759" s="100"/>
      <c r="AA759" s="101"/>
      <c r="AB759" s="127"/>
      <c r="AC759" s="130"/>
      <c r="AD759" s="100"/>
      <c r="AE759" s="127"/>
      <c r="AF759" s="127"/>
      <c r="AG759" s="127"/>
      <c r="AH759" s="127"/>
      <c r="AI759" s="6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row>
    <row r="760" spans="1:60" s="106" customFormat="1" ht="15">
      <c r="A760" s="59" t="str">
        <f>IF(Table1[[#This Row],[SAMPLE ID]]="","",CONCATENATE('Sample information'!B$16," #",RIGHT(Table1[[#This Row],[PLATE]],LEN(Table1[[#This Row],[PLATE]])-2)," ",Table1[[#This Row],[DATE SAMPLE DELIVERY]]))</f>
        <v/>
      </c>
      <c r="B760" s="59" t="str">
        <f>IF(Table1[[#This Row],[SAMPLE ID]]="","",CONCATENATE('Sample information'!B$16,"-",Table1[[#This Row],[SAMPLE ID]]))</f>
        <v/>
      </c>
      <c r="C760" s="29" t="s">
        <v>117</v>
      </c>
      <c r="D760" s="106" t="s">
        <v>150</v>
      </c>
      <c r="E760" s="28"/>
      <c r="F760" s="28"/>
      <c r="G760" s="28"/>
      <c r="H760" s="19"/>
      <c r="I760" s="28"/>
      <c r="J760" s="28"/>
      <c r="K760" s="17">
        <v>0</v>
      </c>
      <c r="L760" s="17">
        <v>0</v>
      </c>
      <c r="M760" s="127"/>
      <c r="N760" s="127" t="str">
        <f>IF(Table1[[#This Row],[SAMPLE ID]]="","",Table1[[#This Row],[VOLUME]])</f>
        <v/>
      </c>
      <c r="O760" s="127" t="str">
        <f>IF(Table1[[#This Row],[SAMPLE ID]]="","",Table1[[#This Row],[CONCENTRATION]]*Table1[[#This Row],[VOLUME]])</f>
        <v/>
      </c>
      <c r="P760" s="127" t="s">
        <v>385</v>
      </c>
      <c r="Q760" s="128" t="s">
        <v>22</v>
      </c>
      <c r="R760" s="127" t="str">
        <f>IF(Table1[[#This Row],[SAMPLE ID]]="","",CONCATENATE('Sample information'!$B$16,"_",Table1[[#This Row],[PLATE]],"_org_",Table1[[#This Row],[DATE SAMPLE DELIVERY]]))</f>
        <v/>
      </c>
      <c r="S760" s="102" t="str">
        <f>IF(Table1[[#This Row],[DATE SAMPLE DELIVERY]]="","",(CONCATENATE(20,LEFT(Table1[[#This Row],[DATE SAMPLE DELIVERY]],2),"-",MID(Table1[[#This Row],[DATE SAMPLE DELIVERY]],3,2),"-",RIGHT(Table1[[#This Row],[DATE SAMPLE DELIVERY]],2))))</f>
        <v/>
      </c>
      <c r="T760" s="106" t="s">
        <v>206</v>
      </c>
      <c r="U760" s="127"/>
      <c r="V760" s="100"/>
      <c r="W760" s="127"/>
      <c r="X760" s="127"/>
      <c r="Y760" s="127"/>
      <c r="Z760" s="100"/>
      <c r="AA760" s="101"/>
      <c r="AB760" s="127"/>
      <c r="AC760" s="130"/>
      <c r="AD760" s="100"/>
      <c r="AE760" s="127"/>
      <c r="AF760" s="127"/>
      <c r="AG760" s="127"/>
      <c r="AH760" s="127"/>
      <c r="AI760" s="6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row>
    <row r="761" spans="1:60" s="106" customFormat="1" ht="15">
      <c r="A761" s="59" t="str">
        <f>IF(Table1[[#This Row],[SAMPLE ID]]="","",CONCATENATE('Sample information'!B$16," #",RIGHT(Table1[[#This Row],[PLATE]],LEN(Table1[[#This Row],[PLATE]])-2)," ",Table1[[#This Row],[DATE SAMPLE DELIVERY]]))</f>
        <v/>
      </c>
      <c r="B761" s="59" t="str">
        <f>IF(Table1[[#This Row],[SAMPLE ID]]="","",CONCATENATE('Sample information'!B$16,"-",Table1[[#This Row],[SAMPLE ID]]))</f>
        <v/>
      </c>
      <c r="C761" s="29" t="s">
        <v>118</v>
      </c>
      <c r="D761" s="106" t="s">
        <v>150</v>
      </c>
      <c r="E761" s="28"/>
      <c r="F761" s="28"/>
      <c r="G761" s="28"/>
      <c r="H761" s="19"/>
      <c r="I761" s="28"/>
      <c r="J761" s="28"/>
      <c r="K761" s="17">
        <v>0</v>
      </c>
      <c r="L761" s="17">
        <v>0</v>
      </c>
      <c r="M761" s="127"/>
      <c r="N761" s="127" t="str">
        <f>IF(Table1[[#This Row],[SAMPLE ID]]="","",Table1[[#This Row],[VOLUME]])</f>
        <v/>
      </c>
      <c r="O761" s="127" t="str">
        <f>IF(Table1[[#This Row],[SAMPLE ID]]="","",Table1[[#This Row],[CONCENTRATION]]*Table1[[#This Row],[VOLUME]])</f>
        <v/>
      </c>
      <c r="P761" s="127" t="s">
        <v>385</v>
      </c>
      <c r="Q761" s="128" t="s">
        <v>22</v>
      </c>
      <c r="R761" s="127" t="str">
        <f>IF(Table1[[#This Row],[SAMPLE ID]]="","",CONCATENATE('Sample information'!$B$16,"_",Table1[[#This Row],[PLATE]],"_org_",Table1[[#This Row],[DATE SAMPLE DELIVERY]]))</f>
        <v/>
      </c>
      <c r="S761" s="102" t="str">
        <f>IF(Table1[[#This Row],[DATE SAMPLE DELIVERY]]="","",(CONCATENATE(20,LEFT(Table1[[#This Row],[DATE SAMPLE DELIVERY]],2),"-",MID(Table1[[#This Row],[DATE SAMPLE DELIVERY]],3,2),"-",RIGHT(Table1[[#This Row],[DATE SAMPLE DELIVERY]],2))))</f>
        <v/>
      </c>
      <c r="T761" s="106" t="s">
        <v>206</v>
      </c>
      <c r="U761" s="127"/>
      <c r="V761" s="100"/>
      <c r="W761" s="127"/>
      <c r="X761" s="127"/>
      <c r="Y761" s="127"/>
      <c r="Z761" s="100"/>
      <c r="AA761" s="101"/>
      <c r="AB761" s="127"/>
      <c r="AC761" s="130"/>
      <c r="AD761" s="100"/>
      <c r="AE761" s="127"/>
      <c r="AF761" s="127"/>
      <c r="AG761" s="127"/>
      <c r="AH761" s="127"/>
      <c r="AI761" s="6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row>
    <row r="762" spans="1:60" s="106" customFormat="1" ht="15">
      <c r="A762" s="59" t="str">
        <f>IF(Table1[[#This Row],[SAMPLE ID]]="","",CONCATENATE('Sample information'!B$16," #",RIGHT(Table1[[#This Row],[PLATE]],LEN(Table1[[#This Row],[PLATE]])-2)," ",Table1[[#This Row],[DATE SAMPLE DELIVERY]]))</f>
        <v/>
      </c>
      <c r="B762" s="59" t="str">
        <f>IF(Table1[[#This Row],[SAMPLE ID]]="","",CONCATENATE('Sample information'!B$16,"-",Table1[[#This Row],[SAMPLE ID]]))</f>
        <v/>
      </c>
      <c r="C762" s="29" t="s">
        <v>119</v>
      </c>
      <c r="D762" s="106" t="s">
        <v>150</v>
      </c>
      <c r="E762" s="28"/>
      <c r="F762" s="28"/>
      <c r="G762" s="28"/>
      <c r="H762" s="19"/>
      <c r="I762" s="28"/>
      <c r="J762" s="28"/>
      <c r="K762" s="17">
        <v>0</v>
      </c>
      <c r="L762" s="17">
        <v>0</v>
      </c>
      <c r="M762" s="127"/>
      <c r="N762" s="127" t="str">
        <f>IF(Table1[[#This Row],[SAMPLE ID]]="","",Table1[[#This Row],[VOLUME]])</f>
        <v/>
      </c>
      <c r="O762" s="127" t="str">
        <f>IF(Table1[[#This Row],[SAMPLE ID]]="","",Table1[[#This Row],[CONCENTRATION]]*Table1[[#This Row],[VOLUME]])</f>
        <v/>
      </c>
      <c r="P762" s="127" t="s">
        <v>385</v>
      </c>
      <c r="Q762" s="128" t="s">
        <v>22</v>
      </c>
      <c r="R762" s="127" t="str">
        <f>IF(Table1[[#This Row],[SAMPLE ID]]="","",CONCATENATE('Sample information'!$B$16,"_",Table1[[#This Row],[PLATE]],"_org_",Table1[[#This Row],[DATE SAMPLE DELIVERY]]))</f>
        <v/>
      </c>
      <c r="S762" s="102" t="str">
        <f>IF(Table1[[#This Row],[DATE SAMPLE DELIVERY]]="","",(CONCATENATE(20,LEFT(Table1[[#This Row],[DATE SAMPLE DELIVERY]],2),"-",MID(Table1[[#This Row],[DATE SAMPLE DELIVERY]],3,2),"-",RIGHT(Table1[[#This Row],[DATE SAMPLE DELIVERY]],2))))</f>
        <v/>
      </c>
      <c r="T762" s="106" t="s">
        <v>206</v>
      </c>
      <c r="U762" s="127"/>
      <c r="V762" s="100"/>
      <c r="W762" s="127"/>
      <c r="X762" s="127"/>
      <c r="Y762" s="127"/>
      <c r="Z762" s="100"/>
      <c r="AA762" s="101"/>
      <c r="AB762" s="127"/>
      <c r="AC762" s="130"/>
      <c r="AD762" s="100"/>
      <c r="AE762" s="127"/>
      <c r="AF762" s="127"/>
      <c r="AG762" s="127"/>
      <c r="AH762" s="127"/>
      <c r="AI762" s="6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row>
    <row r="763" spans="1:60" s="106" customFormat="1" ht="15">
      <c r="A763" s="59" t="str">
        <f>IF(Table1[[#This Row],[SAMPLE ID]]="","",CONCATENATE('Sample information'!B$16," #",RIGHT(Table1[[#This Row],[PLATE]],LEN(Table1[[#This Row],[PLATE]])-2)," ",Table1[[#This Row],[DATE SAMPLE DELIVERY]]))</f>
        <v/>
      </c>
      <c r="B763" s="59" t="str">
        <f>IF(Table1[[#This Row],[SAMPLE ID]]="","",CONCATENATE('Sample information'!B$16,"-",Table1[[#This Row],[SAMPLE ID]]))</f>
        <v/>
      </c>
      <c r="C763" s="29" t="s">
        <v>120</v>
      </c>
      <c r="D763" s="106" t="s">
        <v>150</v>
      </c>
      <c r="E763" s="28"/>
      <c r="F763" s="28"/>
      <c r="G763" s="28"/>
      <c r="H763" s="19"/>
      <c r="I763" s="28"/>
      <c r="J763" s="28"/>
      <c r="K763" s="17">
        <v>0</v>
      </c>
      <c r="L763" s="17">
        <v>0</v>
      </c>
      <c r="M763" s="127"/>
      <c r="N763" s="127" t="str">
        <f>IF(Table1[[#This Row],[SAMPLE ID]]="","",Table1[[#This Row],[VOLUME]])</f>
        <v/>
      </c>
      <c r="O763" s="127" t="str">
        <f>IF(Table1[[#This Row],[SAMPLE ID]]="","",Table1[[#This Row],[CONCENTRATION]]*Table1[[#This Row],[VOLUME]])</f>
        <v/>
      </c>
      <c r="P763" s="127" t="s">
        <v>385</v>
      </c>
      <c r="Q763" s="128" t="s">
        <v>22</v>
      </c>
      <c r="R763" s="127" t="str">
        <f>IF(Table1[[#This Row],[SAMPLE ID]]="","",CONCATENATE('Sample information'!$B$16,"_",Table1[[#This Row],[PLATE]],"_org_",Table1[[#This Row],[DATE SAMPLE DELIVERY]]))</f>
        <v/>
      </c>
      <c r="S763" s="102" t="str">
        <f>IF(Table1[[#This Row],[DATE SAMPLE DELIVERY]]="","",(CONCATENATE(20,LEFT(Table1[[#This Row],[DATE SAMPLE DELIVERY]],2),"-",MID(Table1[[#This Row],[DATE SAMPLE DELIVERY]],3,2),"-",RIGHT(Table1[[#This Row],[DATE SAMPLE DELIVERY]],2))))</f>
        <v/>
      </c>
      <c r="T763" s="106" t="s">
        <v>206</v>
      </c>
      <c r="U763" s="127"/>
      <c r="V763" s="100"/>
      <c r="W763" s="127"/>
      <c r="X763" s="127"/>
      <c r="Y763" s="127"/>
      <c r="Z763" s="100"/>
      <c r="AA763" s="101"/>
      <c r="AB763" s="127"/>
      <c r="AC763" s="130"/>
      <c r="AD763" s="100"/>
      <c r="AE763" s="127"/>
      <c r="AF763" s="127"/>
      <c r="AG763" s="127"/>
      <c r="AH763" s="127"/>
      <c r="AI763" s="6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row>
    <row r="764" spans="1:60" s="106" customFormat="1" ht="15">
      <c r="A764" s="59" t="str">
        <f>IF(Table1[[#This Row],[SAMPLE ID]]="","",CONCATENATE('Sample information'!B$16," #",RIGHT(Table1[[#This Row],[PLATE]],LEN(Table1[[#This Row],[PLATE]])-2)," ",Table1[[#This Row],[DATE SAMPLE DELIVERY]]))</f>
        <v/>
      </c>
      <c r="B764" s="59" t="str">
        <f>IF(Table1[[#This Row],[SAMPLE ID]]="","",CONCATENATE('Sample information'!B$16,"-",Table1[[#This Row],[SAMPLE ID]]))</f>
        <v/>
      </c>
      <c r="C764" s="29" t="s">
        <v>121</v>
      </c>
      <c r="D764" s="106" t="s">
        <v>150</v>
      </c>
      <c r="E764" s="28"/>
      <c r="F764" s="28"/>
      <c r="G764" s="28"/>
      <c r="H764" s="19"/>
      <c r="I764" s="28"/>
      <c r="J764" s="28"/>
      <c r="K764" s="17">
        <v>0</v>
      </c>
      <c r="L764" s="17">
        <v>0</v>
      </c>
      <c r="M764" s="127"/>
      <c r="N764" s="127" t="str">
        <f>IF(Table1[[#This Row],[SAMPLE ID]]="","",Table1[[#This Row],[VOLUME]])</f>
        <v/>
      </c>
      <c r="O764" s="127" t="str">
        <f>IF(Table1[[#This Row],[SAMPLE ID]]="","",Table1[[#This Row],[CONCENTRATION]]*Table1[[#This Row],[VOLUME]])</f>
        <v/>
      </c>
      <c r="P764" s="127" t="s">
        <v>385</v>
      </c>
      <c r="Q764" s="128" t="s">
        <v>22</v>
      </c>
      <c r="R764" s="127" t="str">
        <f>IF(Table1[[#This Row],[SAMPLE ID]]="","",CONCATENATE('Sample information'!$B$16,"_",Table1[[#This Row],[PLATE]],"_org_",Table1[[#This Row],[DATE SAMPLE DELIVERY]]))</f>
        <v/>
      </c>
      <c r="S764" s="102" t="str">
        <f>IF(Table1[[#This Row],[DATE SAMPLE DELIVERY]]="","",(CONCATENATE(20,LEFT(Table1[[#This Row],[DATE SAMPLE DELIVERY]],2),"-",MID(Table1[[#This Row],[DATE SAMPLE DELIVERY]],3,2),"-",RIGHT(Table1[[#This Row],[DATE SAMPLE DELIVERY]],2))))</f>
        <v/>
      </c>
      <c r="T764" s="106" t="s">
        <v>206</v>
      </c>
      <c r="U764" s="127"/>
      <c r="V764" s="100"/>
      <c r="W764" s="127"/>
      <c r="X764" s="127"/>
      <c r="Y764" s="127"/>
      <c r="Z764" s="100"/>
      <c r="AA764" s="101"/>
      <c r="AB764" s="127"/>
      <c r="AC764" s="130"/>
      <c r="AD764" s="100"/>
      <c r="AE764" s="127"/>
      <c r="AF764" s="127"/>
      <c r="AG764" s="127"/>
      <c r="AH764" s="127"/>
      <c r="AI764" s="6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row>
    <row r="765" spans="1:60" s="106" customFormat="1" ht="15">
      <c r="A765" s="59" t="str">
        <f>IF(Table1[[#This Row],[SAMPLE ID]]="","",CONCATENATE('Sample information'!B$16," #",RIGHT(Table1[[#This Row],[PLATE]],LEN(Table1[[#This Row],[PLATE]])-2)," ",Table1[[#This Row],[DATE SAMPLE DELIVERY]]))</f>
        <v/>
      </c>
      <c r="B765" s="59" t="str">
        <f>IF(Table1[[#This Row],[SAMPLE ID]]="","",CONCATENATE('Sample information'!B$16,"-",Table1[[#This Row],[SAMPLE ID]]))</f>
        <v/>
      </c>
      <c r="C765" s="29" t="s">
        <v>122</v>
      </c>
      <c r="D765" s="106" t="s">
        <v>150</v>
      </c>
      <c r="E765" s="28"/>
      <c r="F765" s="28"/>
      <c r="G765" s="28"/>
      <c r="H765" s="19"/>
      <c r="I765" s="28"/>
      <c r="J765" s="28"/>
      <c r="K765" s="17">
        <v>0</v>
      </c>
      <c r="L765" s="17">
        <v>0</v>
      </c>
      <c r="M765" s="127"/>
      <c r="N765" s="127" t="str">
        <f>IF(Table1[[#This Row],[SAMPLE ID]]="","",Table1[[#This Row],[VOLUME]])</f>
        <v/>
      </c>
      <c r="O765" s="127" t="str">
        <f>IF(Table1[[#This Row],[SAMPLE ID]]="","",Table1[[#This Row],[CONCENTRATION]]*Table1[[#This Row],[VOLUME]])</f>
        <v/>
      </c>
      <c r="P765" s="127" t="s">
        <v>385</v>
      </c>
      <c r="Q765" s="128" t="s">
        <v>22</v>
      </c>
      <c r="R765" s="127" t="str">
        <f>IF(Table1[[#This Row],[SAMPLE ID]]="","",CONCATENATE('Sample information'!$B$16,"_",Table1[[#This Row],[PLATE]],"_org_",Table1[[#This Row],[DATE SAMPLE DELIVERY]]))</f>
        <v/>
      </c>
      <c r="S765" s="102" t="str">
        <f>IF(Table1[[#This Row],[DATE SAMPLE DELIVERY]]="","",(CONCATENATE(20,LEFT(Table1[[#This Row],[DATE SAMPLE DELIVERY]],2),"-",MID(Table1[[#This Row],[DATE SAMPLE DELIVERY]],3,2),"-",RIGHT(Table1[[#This Row],[DATE SAMPLE DELIVERY]],2))))</f>
        <v/>
      </c>
      <c r="T765" s="106" t="s">
        <v>206</v>
      </c>
      <c r="U765" s="127"/>
      <c r="V765" s="100"/>
      <c r="W765" s="127"/>
      <c r="X765" s="127"/>
      <c r="Y765" s="127"/>
      <c r="Z765" s="100"/>
      <c r="AA765" s="101"/>
      <c r="AB765" s="127"/>
      <c r="AC765" s="130"/>
      <c r="AD765" s="100"/>
      <c r="AE765" s="127"/>
      <c r="AF765" s="127"/>
      <c r="AG765" s="127"/>
      <c r="AH765" s="127"/>
      <c r="AI765" s="6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row>
    <row r="766" spans="1:60" s="106" customFormat="1" ht="15">
      <c r="A766" s="59" t="str">
        <f>IF(Table1[[#This Row],[SAMPLE ID]]="","",CONCATENATE('Sample information'!B$16," #",RIGHT(Table1[[#This Row],[PLATE]],LEN(Table1[[#This Row],[PLATE]])-2)," ",Table1[[#This Row],[DATE SAMPLE DELIVERY]]))</f>
        <v/>
      </c>
      <c r="B766" s="59" t="str">
        <f>IF(Table1[[#This Row],[SAMPLE ID]]="","",CONCATENATE('Sample information'!B$16,"-",Table1[[#This Row],[SAMPLE ID]]))</f>
        <v/>
      </c>
      <c r="C766" s="29" t="s">
        <v>123</v>
      </c>
      <c r="D766" s="106" t="s">
        <v>150</v>
      </c>
      <c r="E766" s="28"/>
      <c r="F766" s="28"/>
      <c r="G766" s="28"/>
      <c r="H766" s="19"/>
      <c r="I766" s="28"/>
      <c r="J766" s="28"/>
      <c r="K766" s="17">
        <v>0</v>
      </c>
      <c r="L766" s="17">
        <v>0</v>
      </c>
      <c r="M766" s="127"/>
      <c r="N766" s="127" t="str">
        <f>IF(Table1[[#This Row],[SAMPLE ID]]="","",Table1[[#This Row],[VOLUME]])</f>
        <v/>
      </c>
      <c r="O766" s="127" t="str">
        <f>IF(Table1[[#This Row],[SAMPLE ID]]="","",Table1[[#This Row],[CONCENTRATION]]*Table1[[#This Row],[VOLUME]])</f>
        <v/>
      </c>
      <c r="P766" s="127" t="s">
        <v>385</v>
      </c>
      <c r="Q766" s="128" t="s">
        <v>22</v>
      </c>
      <c r="R766" s="127" t="str">
        <f>IF(Table1[[#This Row],[SAMPLE ID]]="","",CONCATENATE('Sample information'!$B$16,"_",Table1[[#This Row],[PLATE]],"_org_",Table1[[#This Row],[DATE SAMPLE DELIVERY]]))</f>
        <v/>
      </c>
      <c r="S766" s="102" t="str">
        <f>IF(Table1[[#This Row],[DATE SAMPLE DELIVERY]]="","",(CONCATENATE(20,LEFT(Table1[[#This Row],[DATE SAMPLE DELIVERY]],2),"-",MID(Table1[[#This Row],[DATE SAMPLE DELIVERY]],3,2),"-",RIGHT(Table1[[#This Row],[DATE SAMPLE DELIVERY]],2))))</f>
        <v/>
      </c>
      <c r="T766" s="106" t="s">
        <v>206</v>
      </c>
      <c r="U766" s="127"/>
      <c r="V766" s="100"/>
      <c r="W766" s="127"/>
      <c r="X766" s="127"/>
      <c r="Y766" s="127"/>
      <c r="Z766" s="100"/>
      <c r="AA766" s="101"/>
      <c r="AB766" s="127"/>
      <c r="AC766" s="130"/>
      <c r="AD766" s="100"/>
      <c r="AE766" s="127"/>
      <c r="AF766" s="127"/>
      <c r="AG766" s="127"/>
      <c r="AH766" s="127"/>
      <c r="AI766" s="6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row>
    <row r="767" spans="1:60" s="106" customFormat="1" ht="15">
      <c r="A767" s="59" t="str">
        <f>IF(Table1[[#This Row],[SAMPLE ID]]="","",CONCATENATE('Sample information'!B$16," #",RIGHT(Table1[[#This Row],[PLATE]],LEN(Table1[[#This Row],[PLATE]])-2)," ",Table1[[#This Row],[DATE SAMPLE DELIVERY]]))</f>
        <v/>
      </c>
      <c r="B767" s="59" t="str">
        <f>IF(Table1[[#This Row],[SAMPLE ID]]="","",CONCATENATE('Sample information'!B$16,"-",Table1[[#This Row],[SAMPLE ID]]))</f>
        <v/>
      </c>
      <c r="C767" s="29" t="s">
        <v>124</v>
      </c>
      <c r="D767" s="106" t="s">
        <v>150</v>
      </c>
      <c r="E767" s="28"/>
      <c r="F767" s="28"/>
      <c r="G767" s="28"/>
      <c r="H767" s="19"/>
      <c r="I767" s="28"/>
      <c r="J767" s="28"/>
      <c r="K767" s="17">
        <v>0</v>
      </c>
      <c r="L767" s="17">
        <v>0</v>
      </c>
      <c r="M767" s="127"/>
      <c r="N767" s="127" t="str">
        <f>IF(Table1[[#This Row],[SAMPLE ID]]="","",Table1[[#This Row],[VOLUME]])</f>
        <v/>
      </c>
      <c r="O767" s="127" t="str">
        <f>IF(Table1[[#This Row],[SAMPLE ID]]="","",Table1[[#This Row],[CONCENTRATION]]*Table1[[#This Row],[VOLUME]])</f>
        <v/>
      </c>
      <c r="P767" s="127" t="s">
        <v>385</v>
      </c>
      <c r="Q767" s="128" t="s">
        <v>22</v>
      </c>
      <c r="R767" s="127" t="str">
        <f>IF(Table1[[#This Row],[SAMPLE ID]]="","",CONCATENATE('Sample information'!$B$16,"_",Table1[[#This Row],[PLATE]],"_org_",Table1[[#This Row],[DATE SAMPLE DELIVERY]]))</f>
        <v/>
      </c>
      <c r="S767" s="102" t="str">
        <f>IF(Table1[[#This Row],[DATE SAMPLE DELIVERY]]="","",(CONCATENATE(20,LEFT(Table1[[#This Row],[DATE SAMPLE DELIVERY]],2),"-",MID(Table1[[#This Row],[DATE SAMPLE DELIVERY]],3,2),"-",RIGHT(Table1[[#This Row],[DATE SAMPLE DELIVERY]],2))))</f>
        <v/>
      </c>
      <c r="T767" s="106" t="s">
        <v>206</v>
      </c>
      <c r="U767" s="127"/>
      <c r="V767" s="100"/>
      <c r="W767" s="127"/>
      <c r="X767" s="127"/>
      <c r="Y767" s="127"/>
      <c r="Z767" s="100"/>
      <c r="AA767" s="101"/>
      <c r="AB767" s="127"/>
      <c r="AC767" s="130"/>
      <c r="AD767" s="100"/>
      <c r="AE767" s="127"/>
      <c r="AF767" s="127"/>
      <c r="AG767" s="127"/>
      <c r="AH767" s="127"/>
      <c r="AI767" s="6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row>
    <row r="768" spans="1:60" s="106" customFormat="1" ht="15">
      <c r="A768" s="59" t="str">
        <f>IF(Table1[[#This Row],[SAMPLE ID]]="","",CONCATENATE('Sample information'!B$16," #",RIGHT(Table1[[#This Row],[PLATE]],LEN(Table1[[#This Row],[PLATE]])-2)," ",Table1[[#This Row],[DATE SAMPLE DELIVERY]]))</f>
        <v/>
      </c>
      <c r="B768" s="59" t="str">
        <f>IF(Table1[[#This Row],[SAMPLE ID]]="","",CONCATENATE('Sample information'!B$16,"-",Table1[[#This Row],[SAMPLE ID]]))</f>
        <v/>
      </c>
      <c r="C768" s="29" t="s">
        <v>125</v>
      </c>
      <c r="D768" s="106" t="s">
        <v>150</v>
      </c>
      <c r="E768" s="28"/>
      <c r="F768" s="28"/>
      <c r="G768" s="28"/>
      <c r="H768" s="19"/>
      <c r="I768" s="28"/>
      <c r="J768" s="28"/>
      <c r="K768" s="17">
        <v>0</v>
      </c>
      <c r="L768" s="17">
        <v>0</v>
      </c>
      <c r="M768" s="127"/>
      <c r="N768" s="127" t="str">
        <f>IF(Table1[[#This Row],[SAMPLE ID]]="","",Table1[[#This Row],[VOLUME]])</f>
        <v/>
      </c>
      <c r="O768" s="127" t="str">
        <f>IF(Table1[[#This Row],[SAMPLE ID]]="","",Table1[[#This Row],[CONCENTRATION]]*Table1[[#This Row],[VOLUME]])</f>
        <v/>
      </c>
      <c r="P768" s="127" t="s">
        <v>385</v>
      </c>
      <c r="Q768" s="128" t="s">
        <v>22</v>
      </c>
      <c r="R768" s="127" t="str">
        <f>IF(Table1[[#This Row],[SAMPLE ID]]="","",CONCATENATE('Sample information'!$B$16,"_",Table1[[#This Row],[PLATE]],"_org_",Table1[[#This Row],[DATE SAMPLE DELIVERY]]))</f>
        <v/>
      </c>
      <c r="S768" s="102" t="str">
        <f>IF(Table1[[#This Row],[DATE SAMPLE DELIVERY]]="","",(CONCATENATE(20,LEFT(Table1[[#This Row],[DATE SAMPLE DELIVERY]],2),"-",MID(Table1[[#This Row],[DATE SAMPLE DELIVERY]],3,2),"-",RIGHT(Table1[[#This Row],[DATE SAMPLE DELIVERY]],2))))</f>
        <v/>
      </c>
      <c r="T768" s="106" t="s">
        <v>206</v>
      </c>
      <c r="U768" s="127"/>
      <c r="V768" s="100"/>
      <c r="W768" s="127"/>
      <c r="X768" s="127"/>
      <c r="Y768" s="127"/>
      <c r="Z768" s="100"/>
      <c r="AA768" s="101"/>
      <c r="AB768" s="127"/>
      <c r="AC768" s="130"/>
      <c r="AD768" s="100"/>
      <c r="AE768" s="127"/>
      <c r="AF768" s="127"/>
      <c r="AG768" s="127"/>
      <c r="AH768" s="127"/>
      <c r="AI768" s="6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row>
    <row r="769" spans="1:60" s="106" customFormat="1" ht="15">
      <c r="A769" s="59" t="str">
        <f>IF(Table1[[#This Row],[SAMPLE ID]]="","",CONCATENATE('Sample information'!B$16," #",RIGHT(Table1[[#This Row],[PLATE]],LEN(Table1[[#This Row],[PLATE]])-2)," ",Table1[[#This Row],[DATE SAMPLE DELIVERY]]))</f>
        <v/>
      </c>
      <c r="B769" s="59" t="str">
        <f>IF(Table1[[#This Row],[SAMPLE ID]]="","",CONCATENATE('Sample information'!B$16,"-",Table1[[#This Row],[SAMPLE ID]]))</f>
        <v/>
      </c>
      <c r="C769" s="29" t="s">
        <v>126</v>
      </c>
      <c r="D769" s="106" t="s">
        <v>150</v>
      </c>
      <c r="E769" s="28"/>
      <c r="F769" s="28"/>
      <c r="G769" s="28"/>
      <c r="H769" s="19"/>
      <c r="I769" s="28"/>
      <c r="J769" s="28"/>
      <c r="K769" s="17">
        <v>0</v>
      </c>
      <c r="L769" s="17">
        <v>0</v>
      </c>
      <c r="M769" s="127"/>
      <c r="N769" s="127" t="str">
        <f>IF(Table1[[#This Row],[SAMPLE ID]]="","",Table1[[#This Row],[VOLUME]])</f>
        <v/>
      </c>
      <c r="O769" s="127" t="str">
        <f>IF(Table1[[#This Row],[SAMPLE ID]]="","",Table1[[#This Row],[CONCENTRATION]]*Table1[[#This Row],[VOLUME]])</f>
        <v/>
      </c>
      <c r="P769" s="127" t="s">
        <v>385</v>
      </c>
      <c r="Q769" s="128" t="s">
        <v>22</v>
      </c>
      <c r="R769" s="127" t="str">
        <f>IF(Table1[[#This Row],[SAMPLE ID]]="","",CONCATENATE('Sample information'!$B$16,"_",Table1[[#This Row],[PLATE]],"_org_",Table1[[#This Row],[DATE SAMPLE DELIVERY]]))</f>
        <v/>
      </c>
      <c r="S769" s="102" t="str">
        <f>IF(Table1[[#This Row],[DATE SAMPLE DELIVERY]]="","",(CONCATENATE(20,LEFT(Table1[[#This Row],[DATE SAMPLE DELIVERY]],2),"-",MID(Table1[[#This Row],[DATE SAMPLE DELIVERY]],3,2),"-",RIGHT(Table1[[#This Row],[DATE SAMPLE DELIVERY]],2))))</f>
        <v/>
      </c>
      <c r="T769" s="106" t="s">
        <v>206</v>
      </c>
      <c r="U769" s="127"/>
      <c r="V769" s="100"/>
      <c r="W769" s="127"/>
      <c r="X769" s="127"/>
      <c r="Y769" s="127"/>
      <c r="Z769" s="100"/>
      <c r="AA769" s="101"/>
      <c r="AB769" s="127"/>
      <c r="AC769" s="130"/>
      <c r="AD769" s="100"/>
      <c r="AE769" s="127"/>
      <c r="AF769" s="127"/>
      <c r="AG769" s="127"/>
      <c r="AH769" s="127"/>
      <c r="AI769" s="6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row>
    <row r="770" spans="1:60" s="106" customFormat="1" ht="15">
      <c r="A770" s="59" t="str">
        <f>IF(Table1[[#This Row],[SAMPLE ID]]="","",CONCATENATE('Sample information'!B$16," #",RIGHT(Table1[[#This Row],[PLATE]],LEN(Table1[[#This Row],[PLATE]])-2)," ",Table1[[#This Row],[DATE SAMPLE DELIVERY]]))</f>
        <v/>
      </c>
      <c r="B770" s="59" t="str">
        <f>IF(Table1[[#This Row],[SAMPLE ID]]="","",CONCATENATE('Sample information'!B$16,"-",Table1[[#This Row],[SAMPLE ID]]))</f>
        <v/>
      </c>
      <c r="C770" s="29" t="s">
        <v>127</v>
      </c>
      <c r="D770" s="106" t="s">
        <v>150</v>
      </c>
      <c r="E770" s="28"/>
      <c r="F770" s="28"/>
      <c r="G770" s="28"/>
      <c r="H770" s="19"/>
      <c r="I770" s="28"/>
      <c r="J770" s="28"/>
      <c r="K770" s="17">
        <v>0</v>
      </c>
      <c r="L770" s="17">
        <v>0</v>
      </c>
      <c r="M770" s="127"/>
      <c r="N770" s="127" t="str">
        <f>IF(Table1[[#This Row],[SAMPLE ID]]="","",Table1[[#This Row],[VOLUME]])</f>
        <v/>
      </c>
      <c r="O770" s="127" t="str">
        <f>IF(Table1[[#This Row],[SAMPLE ID]]="","",Table1[[#This Row],[CONCENTRATION]]*Table1[[#This Row],[VOLUME]])</f>
        <v/>
      </c>
      <c r="P770" s="127" t="s">
        <v>385</v>
      </c>
      <c r="Q770" s="128" t="s">
        <v>22</v>
      </c>
      <c r="R770" s="127" t="str">
        <f>IF(Table1[[#This Row],[SAMPLE ID]]="","",CONCATENATE('Sample information'!$B$16,"_",Table1[[#This Row],[PLATE]],"_org_",Table1[[#This Row],[DATE SAMPLE DELIVERY]]))</f>
        <v/>
      </c>
      <c r="S770" s="102" t="str">
        <f>IF(Table1[[#This Row],[DATE SAMPLE DELIVERY]]="","",(CONCATENATE(20,LEFT(Table1[[#This Row],[DATE SAMPLE DELIVERY]],2),"-",MID(Table1[[#This Row],[DATE SAMPLE DELIVERY]],3,2),"-",RIGHT(Table1[[#This Row],[DATE SAMPLE DELIVERY]],2))))</f>
        <v/>
      </c>
      <c r="T770" s="106" t="s">
        <v>206</v>
      </c>
      <c r="U770" s="127"/>
      <c r="V770" s="100"/>
      <c r="W770" s="127"/>
      <c r="X770" s="127"/>
      <c r="Y770" s="127"/>
      <c r="Z770" s="100"/>
      <c r="AA770" s="101"/>
      <c r="AB770" s="127"/>
      <c r="AC770" s="130"/>
      <c r="AD770" s="100"/>
      <c r="AE770" s="127"/>
      <c r="AF770" s="127"/>
      <c r="AG770" s="127"/>
      <c r="AH770" s="127"/>
      <c r="AI770" s="6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row>
    <row r="771" spans="1:60" s="106" customFormat="1" ht="15">
      <c r="A771" s="59" t="str">
        <f>IF(Table1[[#This Row],[SAMPLE ID]]="","",CONCATENATE('Sample information'!B$16," #",RIGHT(Table1[[#This Row],[PLATE]],LEN(Table1[[#This Row],[PLATE]])-2)," ",Table1[[#This Row],[DATE SAMPLE DELIVERY]]))</f>
        <v/>
      </c>
      <c r="B771" s="59" t="str">
        <f>IF(Table1[[#This Row],[SAMPLE ID]]="","",CONCATENATE('Sample information'!B$16,"-",Table1[[#This Row],[SAMPLE ID]]))</f>
        <v/>
      </c>
      <c r="C771" s="29" t="s">
        <v>128</v>
      </c>
      <c r="D771" s="106" t="s">
        <v>150</v>
      </c>
      <c r="E771" s="28"/>
      <c r="F771" s="28"/>
      <c r="G771" s="28"/>
      <c r="H771" s="19"/>
      <c r="I771" s="28"/>
      <c r="J771" s="28"/>
      <c r="K771" s="17">
        <v>0</v>
      </c>
      <c r="L771" s="17">
        <v>0</v>
      </c>
      <c r="M771" s="127"/>
      <c r="N771" s="127" t="str">
        <f>IF(Table1[[#This Row],[SAMPLE ID]]="","",Table1[[#This Row],[VOLUME]])</f>
        <v/>
      </c>
      <c r="O771" s="127" t="str">
        <f>IF(Table1[[#This Row],[SAMPLE ID]]="","",Table1[[#This Row],[CONCENTRATION]]*Table1[[#This Row],[VOLUME]])</f>
        <v/>
      </c>
      <c r="P771" s="127" t="s">
        <v>385</v>
      </c>
      <c r="Q771" s="128" t="s">
        <v>22</v>
      </c>
      <c r="R771" s="127" t="str">
        <f>IF(Table1[[#This Row],[SAMPLE ID]]="","",CONCATENATE('Sample information'!$B$16,"_",Table1[[#This Row],[PLATE]],"_org_",Table1[[#This Row],[DATE SAMPLE DELIVERY]]))</f>
        <v/>
      </c>
      <c r="S771" s="102" t="str">
        <f>IF(Table1[[#This Row],[DATE SAMPLE DELIVERY]]="","",(CONCATENATE(20,LEFT(Table1[[#This Row],[DATE SAMPLE DELIVERY]],2),"-",MID(Table1[[#This Row],[DATE SAMPLE DELIVERY]],3,2),"-",RIGHT(Table1[[#This Row],[DATE SAMPLE DELIVERY]],2))))</f>
        <v/>
      </c>
      <c r="T771" s="106" t="s">
        <v>206</v>
      </c>
      <c r="U771" s="127"/>
      <c r="V771" s="100"/>
      <c r="W771" s="127"/>
      <c r="X771" s="127"/>
      <c r="Y771" s="127"/>
      <c r="Z771" s="100"/>
      <c r="AA771" s="101"/>
      <c r="AB771" s="127"/>
      <c r="AC771" s="130"/>
      <c r="AD771" s="100"/>
      <c r="AE771" s="127"/>
      <c r="AF771" s="127"/>
      <c r="AG771" s="127"/>
      <c r="AH771" s="127"/>
      <c r="AI771" s="6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row>
    <row r="772" spans="1:60" s="106" customFormat="1" ht="15">
      <c r="A772" s="59" t="str">
        <f>IF(Table1[[#This Row],[SAMPLE ID]]="","",CONCATENATE('Sample information'!B$16," #",RIGHT(Table1[[#This Row],[PLATE]],LEN(Table1[[#This Row],[PLATE]])-2)," ",Table1[[#This Row],[DATE SAMPLE DELIVERY]]))</f>
        <v/>
      </c>
      <c r="B772" s="59" t="str">
        <f>IF(Table1[[#This Row],[SAMPLE ID]]="","",CONCATENATE('Sample information'!B$16,"-",Table1[[#This Row],[SAMPLE ID]]))</f>
        <v/>
      </c>
      <c r="C772" s="29" t="s">
        <v>129</v>
      </c>
      <c r="D772" s="106" t="s">
        <v>150</v>
      </c>
      <c r="E772" s="28"/>
      <c r="F772" s="28"/>
      <c r="G772" s="28"/>
      <c r="H772" s="19"/>
      <c r="I772" s="28"/>
      <c r="J772" s="28"/>
      <c r="K772" s="17">
        <v>0</v>
      </c>
      <c r="L772" s="17">
        <v>0</v>
      </c>
      <c r="M772" s="127"/>
      <c r="N772" s="127" t="str">
        <f>IF(Table1[[#This Row],[SAMPLE ID]]="","",Table1[[#This Row],[VOLUME]])</f>
        <v/>
      </c>
      <c r="O772" s="127" t="str">
        <f>IF(Table1[[#This Row],[SAMPLE ID]]="","",Table1[[#This Row],[CONCENTRATION]]*Table1[[#This Row],[VOLUME]])</f>
        <v/>
      </c>
      <c r="P772" s="127" t="s">
        <v>385</v>
      </c>
      <c r="Q772" s="128" t="s">
        <v>22</v>
      </c>
      <c r="R772" s="127" t="str">
        <f>IF(Table1[[#This Row],[SAMPLE ID]]="","",CONCATENATE('Sample information'!$B$16,"_",Table1[[#This Row],[PLATE]],"_org_",Table1[[#This Row],[DATE SAMPLE DELIVERY]]))</f>
        <v/>
      </c>
      <c r="S772" s="102" t="str">
        <f>IF(Table1[[#This Row],[DATE SAMPLE DELIVERY]]="","",(CONCATENATE(20,LEFT(Table1[[#This Row],[DATE SAMPLE DELIVERY]],2),"-",MID(Table1[[#This Row],[DATE SAMPLE DELIVERY]],3,2),"-",RIGHT(Table1[[#This Row],[DATE SAMPLE DELIVERY]],2))))</f>
        <v/>
      </c>
      <c r="T772" s="106" t="s">
        <v>206</v>
      </c>
      <c r="U772" s="127"/>
      <c r="V772" s="100"/>
      <c r="W772" s="127"/>
      <c r="X772" s="127"/>
      <c r="Y772" s="127"/>
      <c r="Z772" s="100"/>
      <c r="AA772" s="101"/>
      <c r="AB772" s="127"/>
      <c r="AC772" s="130"/>
      <c r="AD772" s="100"/>
      <c r="AE772" s="127"/>
      <c r="AF772" s="127"/>
      <c r="AG772" s="127"/>
      <c r="AH772" s="127"/>
      <c r="AI772" s="6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row>
    <row r="773" spans="1:60" s="106" customFormat="1" ht="15">
      <c r="A773" s="59" t="str">
        <f>IF(Table1[[#This Row],[SAMPLE ID]]="","",CONCATENATE('Sample information'!B$16," #",RIGHT(Table1[[#This Row],[PLATE]],LEN(Table1[[#This Row],[PLATE]])-2)," ",Table1[[#This Row],[DATE SAMPLE DELIVERY]]))</f>
        <v/>
      </c>
      <c r="B773" s="59" t="str">
        <f>IF(Table1[[#This Row],[SAMPLE ID]]="","",CONCATENATE('Sample information'!B$16,"-",Table1[[#This Row],[SAMPLE ID]]))</f>
        <v/>
      </c>
      <c r="C773" s="29" t="s">
        <v>130</v>
      </c>
      <c r="D773" s="106" t="s">
        <v>150</v>
      </c>
      <c r="E773" s="28"/>
      <c r="F773" s="28"/>
      <c r="G773" s="28"/>
      <c r="H773" s="19"/>
      <c r="I773" s="28"/>
      <c r="J773" s="28"/>
      <c r="K773" s="17">
        <v>0</v>
      </c>
      <c r="L773" s="17">
        <v>0</v>
      </c>
      <c r="M773" s="127"/>
      <c r="N773" s="127" t="str">
        <f>IF(Table1[[#This Row],[SAMPLE ID]]="","",Table1[[#This Row],[VOLUME]])</f>
        <v/>
      </c>
      <c r="O773" s="127" t="str">
        <f>IF(Table1[[#This Row],[SAMPLE ID]]="","",Table1[[#This Row],[CONCENTRATION]]*Table1[[#This Row],[VOLUME]])</f>
        <v/>
      </c>
      <c r="P773" s="127" t="s">
        <v>385</v>
      </c>
      <c r="Q773" s="128" t="s">
        <v>22</v>
      </c>
      <c r="R773" s="127" t="str">
        <f>IF(Table1[[#This Row],[SAMPLE ID]]="","",CONCATENATE('Sample information'!$B$16,"_",Table1[[#This Row],[PLATE]],"_org_",Table1[[#This Row],[DATE SAMPLE DELIVERY]]))</f>
        <v/>
      </c>
      <c r="S773" s="102" t="str">
        <f>IF(Table1[[#This Row],[DATE SAMPLE DELIVERY]]="","",(CONCATENATE(20,LEFT(Table1[[#This Row],[DATE SAMPLE DELIVERY]],2),"-",MID(Table1[[#This Row],[DATE SAMPLE DELIVERY]],3,2),"-",RIGHT(Table1[[#This Row],[DATE SAMPLE DELIVERY]],2))))</f>
        <v/>
      </c>
      <c r="T773" s="106" t="s">
        <v>206</v>
      </c>
      <c r="U773" s="127"/>
      <c r="V773" s="100"/>
      <c r="W773" s="127"/>
      <c r="X773" s="127"/>
      <c r="Y773" s="127"/>
      <c r="Z773" s="100"/>
      <c r="AA773" s="101"/>
      <c r="AB773" s="127"/>
      <c r="AC773" s="130"/>
      <c r="AD773" s="100"/>
      <c r="AE773" s="127"/>
      <c r="AF773" s="127"/>
      <c r="AG773" s="127"/>
      <c r="AH773" s="127"/>
      <c r="AI773" s="6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row>
    <row r="774" spans="1:60" s="106" customFormat="1" ht="15">
      <c r="A774" s="59" t="str">
        <f>IF(Table1[[#This Row],[SAMPLE ID]]="","",CONCATENATE('Sample information'!B$16," #",RIGHT(Table1[[#This Row],[PLATE]],LEN(Table1[[#This Row],[PLATE]])-2)," ",Table1[[#This Row],[DATE SAMPLE DELIVERY]]))</f>
        <v/>
      </c>
      <c r="B774" s="59" t="str">
        <f>IF(Table1[[#This Row],[SAMPLE ID]]="","",CONCATENATE('Sample information'!B$16,"-",Table1[[#This Row],[SAMPLE ID]]))</f>
        <v/>
      </c>
      <c r="C774" s="29" t="s">
        <v>131</v>
      </c>
      <c r="D774" s="106" t="s">
        <v>150</v>
      </c>
      <c r="E774" s="28"/>
      <c r="F774" s="28"/>
      <c r="G774" s="28"/>
      <c r="H774" s="19"/>
      <c r="I774" s="28"/>
      <c r="J774" s="28"/>
      <c r="K774" s="17">
        <v>0</v>
      </c>
      <c r="L774" s="17">
        <v>0</v>
      </c>
      <c r="M774" s="127"/>
      <c r="N774" s="127" t="str">
        <f>IF(Table1[[#This Row],[SAMPLE ID]]="","",Table1[[#This Row],[VOLUME]])</f>
        <v/>
      </c>
      <c r="O774" s="127" t="str">
        <f>IF(Table1[[#This Row],[SAMPLE ID]]="","",Table1[[#This Row],[CONCENTRATION]]*Table1[[#This Row],[VOLUME]])</f>
        <v/>
      </c>
      <c r="P774" s="127" t="s">
        <v>385</v>
      </c>
      <c r="Q774" s="128" t="s">
        <v>22</v>
      </c>
      <c r="R774" s="127" t="str">
        <f>IF(Table1[[#This Row],[SAMPLE ID]]="","",CONCATENATE('Sample information'!$B$16,"_",Table1[[#This Row],[PLATE]],"_org_",Table1[[#This Row],[DATE SAMPLE DELIVERY]]))</f>
        <v/>
      </c>
      <c r="S774" s="102" t="str">
        <f>IF(Table1[[#This Row],[DATE SAMPLE DELIVERY]]="","",(CONCATENATE(20,LEFT(Table1[[#This Row],[DATE SAMPLE DELIVERY]],2),"-",MID(Table1[[#This Row],[DATE SAMPLE DELIVERY]],3,2),"-",RIGHT(Table1[[#This Row],[DATE SAMPLE DELIVERY]],2))))</f>
        <v/>
      </c>
      <c r="T774" s="106" t="s">
        <v>206</v>
      </c>
      <c r="U774" s="127"/>
      <c r="V774" s="100"/>
      <c r="W774" s="127"/>
      <c r="X774" s="127"/>
      <c r="Y774" s="127"/>
      <c r="Z774" s="100"/>
      <c r="AA774" s="101"/>
      <c r="AB774" s="127"/>
      <c r="AC774" s="130"/>
      <c r="AD774" s="100"/>
      <c r="AE774" s="127"/>
      <c r="AF774" s="127"/>
      <c r="AG774" s="127"/>
      <c r="AH774" s="127"/>
      <c r="AI774" s="6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row>
    <row r="775" spans="1:60" s="106" customFormat="1" ht="15">
      <c r="A775" s="59" t="str">
        <f>IF(Table1[[#This Row],[SAMPLE ID]]="","",CONCATENATE('Sample information'!B$16," #",RIGHT(Table1[[#This Row],[PLATE]],LEN(Table1[[#This Row],[PLATE]])-2)," ",Table1[[#This Row],[DATE SAMPLE DELIVERY]]))</f>
        <v/>
      </c>
      <c r="B775" s="59" t="str">
        <f>IF(Table1[[#This Row],[SAMPLE ID]]="","",CONCATENATE('Sample information'!B$16,"-",Table1[[#This Row],[SAMPLE ID]]))</f>
        <v/>
      </c>
      <c r="C775" s="29" t="s">
        <v>132</v>
      </c>
      <c r="D775" s="106" t="s">
        <v>150</v>
      </c>
      <c r="E775" s="28"/>
      <c r="F775" s="28"/>
      <c r="G775" s="28"/>
      <c r="H775" s="19"/>
      <c r="I775" s="28"/>
      <c r="J775" s="28"/>
      <c r="K775" s="17">
        <v>0</v>
      </c>
      <c r="L775" s="17">
        <v>0</v>
      </c>
      <c r="M775" s="127"/>
      <c r="N775" s="127" t="str">
        <f>IF(Table1[[#This Row],[SAMPLE ID]]="","",Table1[[#This Row],[VOLUME]])</f>
        <v/>
      </c>
      <c r="O775" s="127" t="str">
        <f>IF(Table1[[#This Row],[SAMPLE ID]]="","",Table1[[#This Row],[CONCENTRATION]]*Table1[[#This Row],[VOLUME]])</f>
        <v/>
      </c>
      <c r="P775" s="127" t="s">
        <v>385</v>
      </c>
      <c r="Q775" s="128" t="s">
        <v>22</v>
      </c>
      <c r="R775" s="127" t="str">
        <f>IF(Table1[[#This Row],[SAMPLE ID]]="","",CONCATENATE('Sample information'!$B$16,"_",Table1[[#This Row],[PLATE]],"_org_",Table1[[#This Row],[DATE SAMPLE DELIVERY]]))</f>
        <v/>
      </c>
      <c r="S775" s="102" t="str">
        <f>IF(Table1[[#This Row],[DATE SAMPLE DELIVERY]]="","",(CONCATENATE(20,LEFT(Table1[[#This Row],[DATE SAMPLE DELIVERY]],2),"-",MID(Table1[[#This Row],[DATE SAMPLE DELIVERY]],3,2),"-",RIGHT(Table1[[#This Row],[DATE SAMPLE DELIVERY]],2))))</f>
        <v/>
      </c>
      <c r="T775" s="106" t="s">
        <v>206</v>
      </c>
      <c r="U775" s="127"/>
      <c r="V775" s="100"/>
      <c r="W775" s="127"/>
      <c r="X775" s="127"/>
      <c r="Y775" s="127"/>
      <c r="Z775" s="100"/>
      <c r="AA775" s="101"/>
      <c r="AB775" s="127"/>
      <c r="AC775" s="130"/>
      <c r="AD775" s="100"/>
      <c r="AE775" s="127"/>
      <c r="AF775" s="127"/>
      <c r="AG775" s="127"/>
      <c r="AH775" s="127"/>
      <c r="AI775" s="6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row>
    <row r="776" spans="1:60" s="106" customFormat="1" ht="15">
      <c r="A776" s="59" t="str">
        <f>IF(Table1[[#This Row],[SAMPLE ID]]="","",CONCATENATE('Sample information'!B$16," #",RIGHT(Table1[[#This Row],[PLATE]],LEN(Table1[[#This Row],[PLATE]])-2)," ",Table1[[#This Row],[DATE SAMPLE DELIVERY]]))</f>
        <v/>
      </c>
      <c r="B776" s="59" t="str">
        <f>IF(Table1[[#This Row],[SAMPLE ID]]="","",CONCATENATE('Sample information'!B$16,"-",Table1[[#This Row],[SAMPLE ID]]))</f>
        <v/>
      </c>
      <c r="C776" s="29" t="s">
        <v>133</v>
      </c>
      <c r="D776" s="106" t="s">
        <v>150</v>
      </c>
      <c r="E776" s="28"/>
      <c r="F776" s="28"/>
      <c r="G776" s="28"/>
      <c r="H776" s="19"/>
      <c r="I776" s="28"/>
      <c r="J776" s="28"/>
      <c r="K776" s="17">
        <v>0</v>
      </c>
      <c r="L776" s="17">
        <v>0</v>
      </c>
      <c r="M776" s="127"/>
      <c r="N776" s="127" t="str">
        <f>IF(Table1[[#This Row],[SAMPLE ID]]="","",Table1[[#This Row],[VOLUME]])</f>
        <v/>
      </c>
      <c r="O776" s="127" t="str">
        <f>IF(Table1[[#This Row],[SAMPLE ID]]="","",Table1[[#This Row],[CONCENTRATION]]*Table1[[#This Row],[VOLUME]])</f>
        <v/>
      </c>
      <c r="P776" s="127" t="s">
        <v>385</v>
      </c>
      <c r="Q776" s="128" t="s">
        <v>22</v>
      </c>
      <c r="R776" s="127" t="str">
        <f>IF(Table1[[#This Row],[SAMPLE ID]]="","",CONCATENATE('Sample information'!$B$16,"_",Table1[[#This Row],[PLATE]],"_org_",Table1[[#This Row],[DATE SAMPLE DELIVERY]]))</f>
        <v/>
      </c>
      <c r="S776" s="102" t="str">
        <f>IF(Table1[[#This Row],[DATE SAMPLE DELIVERY]]="","",(CONCATENATE(20,LEFT(Table1[[#This Row],[DATE SAMPLE DELIVERY]],2),"-",MID(Table1[[#This Row],[DATE SAMPLE DELIVERY]],3,2),"-",RIGHT(Table1[[#This Row],[DATE SAMPLE DELIVERY]],2))))</f>
        <v/>
      </c>
      <c r="T776" s="106" t="s">
        <v>206</v>
      </c>
      <c r="U776" s="127"/>
      <c r="V776" s="100"/>
      <c r="W776" s="127"/>
      <c r="X776" s="127"/>
      <c r="Y776" s="127"/>
      <c r="Z776" s="100"/>
      <c r="AA776" s="101"/>
      <c r="AB776" s="127"/>
      <c r="AC776" s="130"/>
      <c r="AD776" s="100"/>
      <c r="AE776" s="127"/>
      <c r="AF776" s="127"/>
      <c r="AG776" s="127"/>
      <c r="AH776" s="127"/>
      <c r="AI776" s="6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row>
    <row r="777" spans="1:60" s="106" customFormat="1" ht="15">
      <c r="A777" s="59" t="str">
        <f>IF(Table1[[#This Row],[SAMPLE ID]]="","",CONCATENATE('Sample information'!B$16," #",RIGHT(Table1[[#This Row],[PLATE]],LEN(Table1[[#This Row],[PLATE]])-2)," ",Table1[[#This Row],[DATE SAMPLE DELIVERY]]))</f>
        <v/>
      </c>
      <c r="B777" s="59" t="str">
        <f>IF(Table1[[#This Row],[SAMPLE ID]]="","",CONCATENATE('Sample information'!B$16,"-",Table1[[#This Row],[SAMPLE ID]]))</f>
        <v/>
      </c>
      <c r="C777" s="29" t="s">
        <v>38</v>
      </c>
      <c r="D777" s="106" t="s">
        <v>150</v>
      </c>
      <c r="E777" s="28"/>
      <c r="F777" s="28"/>
      <c r="G777" s="28"/>
      <c r="H777" s="19"/>
      <c r="I777" s="28"/>
      <c r="J777" s="28"/>
      <c r="K777" s="17">
        <v>0</v>
      </c>
      <c r="L777" s="17">
        <v>0</v>
      </c>
      <c r="M777" s="127"/>
      <c r="N777" s="127" t="str">
        <f>IF(Table1[[#This Row],[SAMPLE ID]]="","",Table1[[#This Row],[VOLUME]])</f>
        <v/>
      </c>
      <c r="O777" s="127" t="str">
        <f>IF(Table1[[#This Row],[SAMPLE ID]]="","",Table1[[#This Row],[CONCENTRATION]]*Table1[[#This Row],[VOLUME]])</f>
        <v/>
      </c>
      <c r="P777" s="127" t="s">
        <v>386</v>
      </c>
      <c r="Q777" s="128" t="s">
        <v>22</v>
      </c>
      <c r="R777" s="127" t="str">
        <f>IF(Table1[[#This Row],[SAMPLE ID]]="","",CONCATENATE('Sample information'!$B$16,"_",Table1[[#This Row],[PLATE]],"_org_",Table1[[#This Row],[DATE SAMPLE DELIVERY]]))</f>
        <v/>
      </c>
      <c r="S777" s="102" t="str">
        <f>IF(Table1[[#This Row],[DATE SAMPLE DELIVERY]]="","",(CONCATENATE(20,LEFT(Table1[[#This Row],[DATE SAMPLE DELIVERY]],2),"-",MID(Table1[[#This Row],[DATE SAMPLE DELIVERY]],3,2),"-",RIGHT(Table1[[#This Row],[DATE SAMPLE DELIVERY]],2))))</f>
        <v/>
      </c>
      <c r="T777" s="106" t="s">
        <v>206</v>
      </c>
      <c r="U777" s="127"/>
      <c r="V777" s="100"/>
      <c r="W777" s="127"/>
      <c r="X777" s="127"/>
      <c r="Y777" s="127"/>
      <c r="Z777" s="100"/>
      <c r="AA777" s="101"/>
      <c r="AB777" s="127"/>
      <c r="AC777" s="130"/>
      <c r="AD777" s="100"/>
      <c r="AE777" s="127"/>
      <c r="AF777" s="127"/>
      <c r="AG777" s="127"/>
      <c r="AH777" s="127"/>
      <c r="AI777" s="6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row>
    <row r="778" spans="1:60" s="106" customFormat="1" ht="15">
      <c r="A778" s="59" t="str">
        <f>IF(Table1[[#This Row],[SAMPLE ID]]="","",CONCATENATE('Sample information'!B$16," #",RIGHT(Table1[[#This Row],[PLATE]],LEN(Table1[[#This Row],[PLATE]])-2)," ",Table1[[#This Row],[DATE SAMPLE DELIVERY]]))</f>
        <v/>
      </c>
      <c r="B778" s="59" t="str">
        <f>IF(Table1[[#This Row],[SAMPLE ID]]="","",CONCATENATE('Sample information'!B$16,"-",Table1[[#This Row],[SAMPLE ID]]))</f>
        <v/>
      </c>
      <c r="C778" s="29" t="s">
        <v>39</v>
      </c>
      <c r="D778" s="106" t="s">
        <v>150</v>
      </c>
      <c r="E778" s="28"/>
      <c r="F778" s="28"/>
      <c r="G778" s="28"/>
      <c r="H778" s="19"/>
      <c r="I778" s="28"/>
      <c r="J778" s="28"/>
      <c r="K778" s="17">
        <v>0</v>
      </c>
      <c r="L778" s="17">
        <v>0</v>
      </c>
      <c r="M778" s="127"/>
      <c r="N778" s="127" t="str">
        <f>IF(Table1[[#This Row],[SAMPLE ID]]="","",Table1[[#This Row],[VOLUME]])</f>
        <v/>
      </c>
      <c r="O778" s="127" t="str">
        <f>IF(Table1[[#This Row],[SAMPLE ID]]="","",Table1[[#This Row],[CONCENTRATION]]*Table1[[#This Row],[VOLUME]])</f>
        <v/>
      </c>
      <c r="P778" s="127" t="s">
        <v>386</v>
      </c>
      <c r="Q778" s="128" t="s">
        <v>22</v>
      </c>
      <c r="R778" s="127" t="str">
        <f>IF(Table1[[#This Row],[SAMPLE ID]]="","",CONCATENATE('Sample information'!$B$16,"_",Table1[[#This Row],[PLATE]],"_org_",Table1[[#This Row],[DATE SAMPLE DELIVERY]]))</f>
        <v/>
      </c>
      <c r="S778" s="102" t="str">
        <f>IF(Table1[[#This Row],[DATE SAMPLE DELIVERY]]="","",(CONCATENATE(20,LEFT(Table1[[#This Row],[DATE SAMPLE DELIVERY]],2),"-",MID(Table1[[#This Row],[DATE SAMPLE DELIVERY]],3,2),"-",RIGHT(Table1[[#This Row],[DATE SAMPLE DELIVERY]],2))))</f>
        <v/>
      </c>
      <c r="T778" s="106" t="s">
        <v>206</v>
      </c>
      <c r="U778" s="127"/>
      <c r="V778" s="100"/>
      <c r="W778" s="127"/>
      <c r="X778" s="127"/>
      <c r="Y778" s="127"/>
      <c r="Z778" s="100"/>
      <c r="AA778" s="101"/>
      <c r="AB778" s="127"/>
      <c r="AC778" s="130"/>
      <c r="AD778" s="100"/>
      <c r="AE778" s="127"/>
      <c r="AF778" s="127"/>
      <c r="AG778" s="127"/>
      <c r="AH778" s="127"/>
      <c r="AI778" s="6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row>
    <row r="779" spans="1:60" s="106" customFormat="1" ht="15">
      <c r="A779" s="59" t="str">
        <f>IF(Table1[[#This Row],[SAMPLE ID]]="","",CONCATENATE('Sample information'!B$16," #",RIGHT(Table1[[#This Row],[PLATE]],LEN(Table1[[#This Row],[PLATE]])-2)," ",Table1[[#This Row],[DATE SAMPLE DELIVERY]]))</f>
        <v/>
      </c>
      <c r="B779" s="59" t="str">
        <f>IF(Table1[[#This Row],[SAMPLE ID]]="","",CONCATENATE('Sample information'!B$16,"-",Table1[[#This Row],[SAMPLE ID]]))</f>
        <v/>
      </c>
      <c r="C779" s="29" t="s">
        <v>40</v>
      </c>
      <c r="D779" s="106" t="s">
        <v>150</v>
      </c>
      <c r="E779" s="28"/>
      <c r="F779" s="28"/>
      <c r="G779" s="28"/>
      <c r="H779" s="19"/>
      <c r="I779" s="28"/>
      <c r="J779" s="28"/>
      <c r="K779" s="17">
        <v>0</v>
      </c>
      <c r="L779" s="17">
        <v>0</v>
      </c>
      <c r="M779" s="127"/>
      <c r="N779" s="127" t="str">
        <f>IF(Table1[[#This Row],[SAMPLE ID]]="","",Table1[[#This Row],[VOLUME]])</f>
        <v/>
      </c>
      <c r="O779" s="127" t="str">
        <f>IF(Table1[[#This Row],[SAMPLE ID]]="","",Table1[[#This Row],[CONCENTRATION]]*Table1[[#This Row],[VOLUME]])</f>
        <v/>
      </c>
      <c r="P779" s="127" t="s">
        <v>386</v>
      </c>
      <c r="Q779" s="128" t="s">
        <v>22</v>
      </c>
      <c r="R779" s="127" t="str">
        <f>IF(Table1[[#This Row],[SAMPLE ID]]="","",CONCATENATE('Sample information'!$B$16,"_",Table1[[#This Row],[PLATE]],"_org_",Table1[[#This Row],[DATE SAMPLE DELIVERY]]))</f>
        <v/>
      </c>
      <c r="S779" s="102" t="str">
        <f>IF(Table1[[#This Row],[DATE SAMPLE DELIVERY]]="","",(CONCATENATE(20,LEFT(Table1[[#This Row],[DATE SAMPLE DELIVERY]],2),"-",MID(Table1[[#This Row],[DATE SAMPLE DELIVERY]],3,2),"-",RIGHT(Table1[[#This Row],[DATE SAMPLE DELIVERY]],2))))</f>
        <v/>
      </c>
      <c r="T779" s="106" t="s">
        <v>206</v>
      </c>
      <c r="U779" s="127"/>
      <c r="V779" s="100"/>
      <c r="W779" s="127"/>
      <c r="X779" s="127"/>
      <c r="Y779" s="127"/>
      <c r="Z779" s="100"/>
      <c r="AA779" s="101"/>
      <c r="AB779" s="127"/>
      <c r="AC779" s="130"/>
      <c r="AD779" s="100"/>
      <c r="AE779" s="127"/>
      <c r="AF779" s="127"/>
      <c r="AG779" s="127"/>
      <c r="AH779" s="127"/>
      <c r="AI779" s="6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row>
    <row r="780" spans="1:60" s="106" customFormat="1" ht="15">
      <c r="A780" s="59" t="str">
        <f>IF(Table1[[#This Row],[SAMPLE ID]]="","",CONCATENATE('Sample information'!B$16," #",RIGHT(Table1[[#This Row],[PLATE]],LEN(Table1[[#This Row],[PLATE]])-2)," ",Table1[[#This Row],[DATE SAMPLE DELIVERY]]))</f>
        <v/>
      </c>
      <c r="B780" s="59" t="str">
        <f>IF(Table1[[#This Row],[SAMPLE ID]]="","",CONCATENATE('Sample information'!B$16,"-",Table1[[#This Row],[SAMPLE ID]]))</f>
        <v/>
      </c>
      <c r="C780" s="29" t="s">
        <v>41</v>
      </c>
      <c r="D780" s="106" t="s">
        <v>150</v>
      </c>
      <c r="E780" s="28"/>
      <c r="F780" s="28"/>
      <c r="G780" s="28"/>
      <c r="H780" s="19"/>
      <c r="I780" s="28"/>
      <c r="J780" s="28"/>
      <c r="K780" s="17">
        <v>0</v>
      </c>
      <c r="L780" s="17">
        <v>0</v>
      </c>
      <c r="M780" s="127"/>
      <c r="N780" s="127" t="str">
        <f>IF(Table1[[#This Row],[SAMPLE ID]]="","",Table1[[#This Row],[VOLUME]])</f>
        <v/>
      </c>
      <c r="O780" s="127" t="str">
        <f>IF(Table1[[#This Row],[SAMPLE ID]]="","",Table1[[#This Row],[CONCENTRATION]]*Table1[[#This Row],[VOLUME]])</f>
        <v/>
      </c>
      <c r="P780" s="127" t="s">
        <v>386</v>
      </c>
      <c r="Q780" s="128" t="s">
        <v>22</v>
      </c>
      <c r="R780" s="127" t="str">
        <f>IF(Table1[[#This Row],[SAMPLE ID]]="","",CONCATENATE('Sample information'!$B$16,"_",Table1[[#This Row],[PLATE]],"_org_",Table1[[#This Row],[DATE SAMPLE DELIVERY]]))</f>
        <v/>
      </c>
      <c r="S780" s="102" t="str">
        <f>IF(Table1[[#This Row],[DATE SAMPLE DELIVERY]]="","",(CONCATENATE(20,LEFT(Table1[[#This Row],[DATE SAMPLE DELIVERY]],2),"-",MID(Table1[[#This Row],[DATE SAMPLE DELIVERY]],3,2),"-",RIGHT(Table1[[#This Row],[DATE SAMPLE DELIVERY]],2))))</f>
        <v/>
      </c>
      <c r="T780" s="106" t="s">
        <v>206</v>
      </c>
      <c r="U780" s="127"/>
      <c r="V780" s="100"/>
      <c r="W780" s="127"/>
      <c r="X780" s="127"/>
      <c r="Y780" s="127"/>
      <c r="Z780" s="100"/>
      <c r="AA780" s="101"/>
      <c r="AB780" s="127"/>
      <c r="AC780" s="130"/>
      <c r="AD780" s="100"/>
      <c r="AE780" s="127"/>
      <c r="AF780" s="127"/>
      <c r="AG780" s="127"/>
      <c r="AH780" s="127"/>
      <c r="AI780" s="6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row>
    <row r="781" spans="1:60" s="106" customFormat="1" ht="15">
      <c r="A781" s="59" t="str">
        <f>IF(Table1[[#This Row],[SAMPLE ID]]="","",CONCATENATE('Sample information'!B$16," #",RIGHT(Table1[[#This Row],[PLATE]],LEN(Table1[[#This Row],[PLATE]])-2)," ",Table1[[#This Row],[DATE SAMPLE DELIVERY]]))</f>
        <v/>
      </c>
      <c r="B781" s="59" t="str">
        <f>IF(Table1[[#This Row],[SAMPLE ID]]="","",CONCATENATE('Sample information'!B$16,"-",Table1[[#This Row],[SAMPLE ID]]))</f>
        <v/>
      </c>
      <c r="C781" s="29" t="s">
        <v>42</v>
      </c>
      <c r="D781" s="106" t="s">
        <v>150</v>
      </c>
      <c r="E781" s="28"/>
      <c r="F781" s="28"/>
      <c r="G781" s="28"/>
      <c r="H781" s="19"/>
      <c r="I781" s="28"/>
      <c r="J781" s="28"/>
      <c r="K781" s="17">
        <v>0</v>
      </c>
      <c r="L781" s="17">
        <v>0</v>
      </c>
      <c r="M781" s="127"/>
      <c r="N781" s="127" t="str">
        <f>IF(Table1[[#This Row],[SAMPLE ID]]="","",Table1[[#This Row],[VOLUME]])</f>
        <v/>
      </c>
      <c r="O781" s="127" t="str">
        <f>IF(Table1[[#This Row],[SAMPLE ID]]="","",Table1[[#This Row],[CONCENTRATION]]*Table1[[#This Row],[VOLUME]])</f>
        <v/>
      </c>
      <c r="P781" s="127" t="s">
        <v>386</v>
      </c>
      <c r="Q781" s="128" t="s">
        <v>22</v>
      </c>
      <c r="R781" s="127" t="str">
        <f>IF(Table1[[#This Row],[SAMPLE ID]]="","",CONCATENATE('Sample information'!$B$16,"_",Table1[[#This Row],[PLATE]],"_org_",Table1[[#This Row],[DATE SAMPLE DELIVERY]]))</f>
        <v/>
      </c>
      <c r="S781" s="102" t="str">
        <f>IF(Table1[[#This Row],[DATE SAMPLE DELIVERY]]="","",(CONCATENATE(20,LEFT(Table1[[#This Row],[DATE SAMPLE DELIVERY]],2),"-",MID(Table1[[#This Row],[DATE SAMPLE DELIVERY]],3,2),"-",RIGHT(Table1[[#This Row],[DATE SAMPLE DELIVERY]],2))))</f>
        <v/>
      </c>
      <c r="T781" s="106" t="s">
        <v>206</v>
      </c>
      <c r="U781" s="127"/>
      <c r="V781" s="100"/>
      <c r="W781" s="127"/>
      <c r="X781" s="127"/>
      <c r="Y781" s="127"/>
      <c r="Z781" s="100"/>
      <c r="AA781" s="101"/>
      <c r="AB781" s="127"/>
      <c r="AC781" s="130"/>
      <c r="AD781" s="100"/>
      <c r="AE781" s="127"/>
      <c r="AF781" s="127"/>
      <c r="AG781" s="127"/>
      <c r="AH781" s="127"/>
      <c r="AI781" s="6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row>
    <row r="782" spans="1:60" s="106" customFormat="1" ht="15">
      <c r="A782" s="59" t="str">
        <f>IF(Table1[[#This Row],[SAMPLE ID]]="","",CONCATENATE('Sample information'!B$16," #",RIGHT(Table1[[#This Row],[PLATE]],LEN(Table1[[#This Row],[PLATE]])-2)," ",Table1[[#This Row],[DATE SAMPLE DELIVERY]]))</f>
        <v/>
      </c>
      <c r="B782" s="59" t="str">
        <f>IF(Table1[[#This Row],[SAMPLE ID]]="","",CONCATENATE('Sample information'!B$16,"-",Table1[[#This Row],[SAMPLE ID]]))</f>
        <v/>
      </c>
      <c r="C782" s="29" t="s">
        <v>43</v>
      </c>
      <c r="D782" s="106" t="s">
        <v>150</v>
      </c>
      <c r="E782" s="28"/>
      <c r="F782" s="28"/>
      <c r="G782" s="28"/>
      <c r="H782" s="19"/>
      <c r="I782" s="28"/>
      <c r="J782" s="28"/>
      <c r="K782" s="17">
        <v>0</v>
      </c>
      <c r="L782" s="17">
        <v>0</v>
      </c>
      <c r="M782" s="127"/>
      <c r="N782" s="127" t="str">
        <f>IF(Table1[[#This Row],[SAMPLE ID]]="","",Table1[[#This Row],[VOLUME]])</f>
        <v/>
      </c>
      <c r="O782" s="127" t="str">
        <f>IF(Table1[[#This Row],[SAMPLE ID]]="","",Table1[[#This Row],[CONCENTRATION]]*Table1[[#This Row],[VOLUME]])</f>
        <v/>
      </c>
      <c r="P782" s="127" t="s">
        <v>386</v>
      </c>
      <c r="Q782" s="128" t="s">
        <v>22</v>
      </c>
      <c r="R782" s="127" t="str">
        <f>IF(Table1[[#This Row],[SAMPLE ID]]="","",CONCATENATE('Sample information'!$B$16,"_",Table1[[#This Row],[PLATE]],"_org_",Table1[[#This Row],[DATE SAMPLE DELIVERY]]))</f>
        <v/>
      </c>
      <c r="S782" s="102" t="str">
        <f>IF(Table1[[#This Row],[DATE SAMPLE DELIVERY]]="","",(CONCATENATE(20,LEFT(Table1[[#This Row],[DATE SAMPLE DELIVERY]],2),"-",MID(Table1[[#This Row],[DATE SAMPLE DELIVERY]],3,2),"-",RIGHT(Table1[[#This Row],[DATE SAMPLE DELIVERY]],2))))</f>
        <v/>
      </c>
      <c r="T782" s="106" t="s">
        <v>206</v>
      </c>
      <c r="U782" s="127"/>
      <c r="V782" s="100"/>
      <c r="W782" s="127"/>
      <c r="X782" s="127"/>
      <c r="Y782" s="127"/>
      <c r="Z782" s="100"/>
      <c r="AA782" s="101"/>
      <c r="AB782" s="127"/>
      <c r="AC782" s="130"/>
      <c r="AD782" s="100"/>
      <c r="AE782" s="127"/>
      <c r="AF782" s="127"/>
      <c r="AG782" s="127"/>
      <c r="AH782" s="127"/>
      <c r="AI782" s="6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row>
    <row r="783" spans="1:60" s="106" customFormat="1" ht="15">
      <c r="A783" s="59" t="str">
        <f>IF(Table1[[#This Row],[SAMPLE ID]]="","",CONCATENATE('Sample information'!B$16," #",RIGHT(Table1[[#This Row],[PLATE]],LEN(Table1[[#This Row],[PLATE]])-2)," ",Table1[[#This Row],[DATE SAMPLE DELIVERY]]))</f>
        <v/>
      </c>
      <c r="B783" s="59" t="str">
        <f>IF(Table1[[#This Row],[SAMPLE ID]]="","",CONCATENATE('Sample information'!B$16,"-",Table1[[#This Row],[SAMPLE ID]]))</f>
        <v/>
      </c>
      <c r="C783" s="29" t="s">
        <v>44</v>
      </c>
      <c r="D783" s="106" t="s">
        <v>150</v>
      </c>
      <c r="E783" s="28"/>
      <c r="F783" s="28"/>
      <c r="G783" s="28"/>
      <c r="H783" s="19"/>
      <c r="I783" s="28"/>
      <c r="J783" s="28"/>
      <c r="K783" s="17">
        <v>0</v>
      </c>
      <c r="L783" s="17">
        <v>0</v>
      </c>
      <c r="M783" s="127"/>
      <c r="N783" s="127" t="str">
        <f>IF(Table1[[#This Row],[SAMPLE ID]]="","",Table1[[#This Row],[VOLUME]])</f>
        <v/>
      </c>
      <c r="O783" s="127" t="str">
        <f>IF(Table1[[#This Row],[SAMPLE ID]]="","",Table1[[#This Row],[CONCENTRATION]]*Table1[[#This Row],[VOLUME]])</f>
        <v/>
      </c>
      <c r="P783" s="127" t="s">
        <v>386</v>
      </c>
      <c r="Q783" s="128" t="s">
        <v>22</v>
      </c>
      <c r="R783" s="127" t="str">
        <f>IF(Table1[[#This Row],[SAMPLE ID]]="","",CONCATENATE('Sample information'!$B$16,"_",Table1[[#This Row],[PLATE]],"_org_",Table1[[#This Row],[DATE SAMPLE DELIVERY]]))</f>
        <v/>
      </c>
      <c r="S783" s="102" t="str">
        <f>IF(Table1[[#This Row],[DATE SAMPLE DELIVERY]]="","",(CONCATENATE(20,LEFT(Table1[[#This Row],[DATE SAMPLE DELIVERY]],2),"-",MID(Table1[[#This Row],[DATE SAMPLE DELIVERY]],3,2),"-",RIGHT(Table1[[#This Row],[DATE SAMPLE DELIVERY]],2))))</f>
        <v/>
      </c>
      <c r="T783" s="106" t="s">
        <v>206</v>
      </c>
      <c r="U783" s="127"/>
      <c r="V783" s="100"/>
      <c r="W783" s="127"/>
      <c r="X783" s="127"/>
      <c r="Y783" s="127"/>
      <c r="Z783" s="100"/>
      <c r="AA783" s="101"/>
      <c r="AB783" s="127"/>
      <c r="AC783" s="130"/>
      <c r="AD783" s="100"/>
      <c r="AE783" s="127"/>
      <c r="AF783" s="127"/>
      <c r="AG783" s="127"/>
      <c r="AH783" s="127"/>
      <c r="AI783" s="6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row>
    <row r="784" spans="1:60" s="106" customFormat="1" ht="15">
      <c r="A784" s="59" t="str">
        <f>IF(Table1[[#This Row],[SAMPLE ID]]="","",CONCATENATE('Sample information'!B$16," #",RIGHT(Table1[[#This Row],[PLATE]],LEN(Table1[[#This Row],[PLATE]])-2)," ",Table1[[#This Row],[DATE SAMPLE DELIVERY]]))</f>
        <v/>
      </c>
      <c r="B784" s="59" t="str">
        <f>IF(Table1[[#This Row],[SAMPLE ID]]="","",CONCATENATE('Sample information'!B$16,"-",Table1[[#This Row],[SAMPLE ID]]))</f>
        <v/>
      </c>
      <c r="C784" s="29" t="s">
        <v>45</v>
      </c>
      <c r="D784" s="106" t="s">
        <v>150</v>
      </c>
      <c r="E784" s="28"/>
      <c r="F784" s="28"/>
      <c r="G784" s="28"/>
      <c r="H784" s="19"/>
      <c r="I784" s="28"/>
      <c r="J784" s="28"/>
      <c r="K784" s="17">
        <v>0</v>
      </c>
      <c r="L784" s="17">
        <v>0</v>
      </c>
      <c r="M784" s="127"/>
      <c r="N784" s="127" t="str">
        <f>IF(Table1[[#This Row],[SAMPLE ID]]="","",Table1[[#This Row],[VOLUME]])</f>
        <v/>
      </c>
      <c r="O784" s="127" t="str">
        <f>IF(Table1[[#This Row],[SAMPLE ID]]="","",Table1[[#This Row],[CONCENTRATION]]*Table1[[#This Row],[VOLUME]])</f>
        <v/>
      </c>
      <c r="P784" s="127" t="s">
        <v>386</v>
      </c>
      <c r="Q784" s="128" t="s">
        <v>22</v>
      </c>
      <c r="R784" s="127" t="str">
        <f>IF(Table1[[#This Row],[SAMPLE ID]]="","",CONCATENATE('Sample information'!$B$16,"_",Table1[[#This Row],[PLATE]],"_org_",Table1[[#This Row],[DATE SAMPLE DELIVERY]]))</f>
        <v/>
      </c>
      <c r="S784" s="102" t="str">
        <f>IF(Table1[[#This Row],[DATE SAMPLE DELIVERY]]="","",(CONCATENATE(20,LEFT(Table1[[#This Row],[DATE SAMPLE DELIVERY]],2),"-",MID(Table1[[#This Row],[DATE SAMPLE DELIVERY]],3,2),"-",RIGHT(Table1[[#This Row],[DATE SAMPLE DELIVERY]],2))))</f>
        <v/>
      </c>
      <c r="T784" s="106" t="s">
        <v>206</v>
      </c>
      <c r="U784" s="127"/>
      <c r="V784" s="100"/>
      <c r="W784" s="127"/>
      <c r="X784" s="127"/>
      <c r="Y784" s="127"/>
      <c r="Z784" s="100"/>
      <c r="AA784" s="101"/>
      <c r="AB784" s="127"/>
      <c r="AC784" s="130"/>
      <c r="AD784" s="100"/>
      <c r="AE784" s="127"/>
      <c r="AF784" s="127"/>
      <c r="AG784" s="127"/>
      <c r="AH784" s="127"/>
      <c r="AI784" s="6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row>
    <row r="785" spans="1:60" s="106" customFormat="1" ht="15">
      <c r="A785" s="59" t="str">
        <f>IF(Table1[[#This Row],[SAMPLE ID]]="","",CONCATENATE('Sample information'!B$16," #",RIGHT(Table1[[#This Row],[PLATE]],LEN(Table1[[#This Row],[PLATE]])-2)," ",Table1[[#This Row],[DATE SAMPLE DELIVERY]]))</f>
        <v/>
      </c>
      <c r="B785" s="59" t="str">
        <f>IF(Table1[[#This Row],[SAMPLE ID]]="","",CONCATENATE('Sample information'!B$16,"-",Table1[[#This Row],[SAMPLE ID]]))</f>
        <v/>
      </c>
      <c r="C785" s="29" t="s">
        <v>46</v>
      </c>
      <c r="D785" s="106" t="s">
        <v>150</v>
      </c>
      <c r="E785" s="28"/>
      <c r="F785" s="28"/>
      <c r="G785" s="28"/>
      <c r="H785" s="19"/>
      <c r="I785" s="28"/>
      <c r="J785" s="28"/>
      <c r="K785" s="17">
        <v>0</v>
      </c>
      <c r="L785" s="17">
        <v>0</v>
      </c>
      <c r="M785" s="127"/>
      <c r="N785" s="127" t="str">
        <f>IF(Table1[[#This Row],[SAMPLE ID]]="","",Table1[[#This Row],[VOLUME]])</f>
        <v/>
      </c>
      <c r="O785" s="127" t="str">
        <f>IF(Table1[[#This Row],[SAMPLE ID]]="","",Table1[[#This Row],[CONCENTRATION]]*Table1[[#This Row],[VOLUME]])</f>
        <v/>
      </c>
      <c r="P785" s="127" t="s">
        <v>386</v>
      </c>
      <c r="Q785" s="128" t="s">
        <v>22</v>
      </c>
      <c r="R785" s="127" t="str">
        <f>IF(Table1[[#This Row],[SAMPLE ID]]="","",CONCATENATE('Sample information'!$B$16,"_",Table1[[#This Row],[PLATE]],"_org_",Table1[[#This Row],[DATE SAMPLE DELIVERY]]))</f>
        <v/>
      </c>
      <c r="S785" s="102" t="str">
        <f>IF(Table1[[#This Row],[DATE SAMPLE DELIVERY]]="","",(CONCATENATE(20,LEFT(Table1[[#This Row],[DATE SAMPLE DELIVERY]],2),"-",MID(Table1[[#This Row],[DATE SAMPLE DELIVERY]],3,2),"-",RIGHT(Table1[[#This Row],[DATE SAMPLE DELIVERY]],2))))</f>
        <v/>
      </c>
      <c r="T785" s="106" t="s">
        <v>206</v>
      </c>
      <c r="U785" s="127"/>
      <c r="V785" s="100"/>
      <c r="W785" s="127"/>
      <c r="X785" s="127"/>
      <c r="Y785" s="127"/>
      <c r="Z785" s="100"/>
      <c r="AA785" s="101"/>
      <c r="AB785" s="127"/>
      <c r="AC785" s="130"/>
      <c r="AD785" s="100"/>
      <c r="AE785" s="127"/>
      <c r="AF785" s="127"/>
      <c r="AG785" s="127"/>
      <c r="AH785" s="127"/>
      <c r="AI785" s="6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row>
    <row r="786" spans="1:60" s="106" customFormat="1" ht="15">
      <c r="A786" s="59" t="str">
        <f>IF(Table1[[#This Row],[SAMPLE ID]]="","",CONCATENATE('Sample information'!B$16," #",RIGHT(Table1[[#This Row],[PLATE]],LEN(Table1[[#This Row],[PLATE]])-2)," ",Table1[[#This Row],[DATE SAMPLE DELIVERY]]))</f>
        <v/>
      </c>
      <c r="B786" s="59" t="str">
        <f>IF(Table1[[#This Row],[SAMPLE ID]]="","",CONCATENATE('Sample information'!B$16,"-",Table1[[#This Row],[SAMPLE ID]]))</f>
        <v/>
      </c>
      <c r="C786" s="29" t="s">
        <v>47</v>
      </c>
      <c r="D786" s="106" t="s">
        <v>150</v>
      </c>
      <c r="E786" s="28"/>
      <c r="F786" s="28"/>
      <c r="G786" s="28"/>
      <c r="H786" s="19"/>
      <c r="I786" s="28"/>
      <c r="J786" s="28"/>
      <c r="K786" s="17">
        <v>0</v>
      </c>
      <c r="L786" s="17">
        <v>0</v>
      </c>
      <c r="M786" s="127"/>
      <c r="N786" s="127" t="str">
        <f>IF(Table1[[#This Row],[SAMPLE ID]]="","",Table1[[#This Row],[VOLUME]])</f>
        <v/>
      </c>
      <c r="O786" s="127" t="str">
        <f>IF(Table1[[#This Row],[SAMPLE ID]]="","",Table1[[#This Row],[CONCENTRATION]]*Table1[[#This Row],[VOLUME]])</f>
        <v/>
      </c>
      <c r="P786" s="127" t="s">
        <v>386</v>
      </c>
      <c r="Q786" s="128" t="s">
        <v>22</v>
      </c>
      <c r="R786" s="127" t="str">
        <f>IF(Table1[[#This Row],[SAMPLE ID]]="","",CONCATENATE('Sample information'!$B$16,"_",Table1[[#This Row],[PLATE]],"_org_",Table1[[#This Row],[DATE SAMPLE DELIVERY]]))</f>
        <v/>
      </c>
      <c r="S786" s="102" t="str">
        <f>IF(Table1[[#This Row],[DATE SAMPLE DELIVERY]]="","",(CONCATENATE(20,LEFT(Table1[[#This Row],[DATE SAMPLE DELIVERY]],2),"-",MID(Table1[[#This Row],[DATE SAMPLE DELIVERY]],3,2),"-",RIGHT(Table1[[#This Row],[DATE SAMPLE DELIVERY]],2))))</f>
        <v/>
      </c>
      <c r="T786" s="106" t="s">
        <v>206</v>
      </c>
      <c r="U786" s="127"/>
      <c r="V786" s="100"/>
      <c r="W786" s="127"/>
      <c r="X786" s="127"/>
      <c r="Y786" s="127"/>
      <c r="Z786" s="100"/>
      <c r="AA786" s="101"/>
      <c r="AB786" s="127"/>
      <c r="AC786" s="130"/>
      <c r="AD786" s="100"/>
      <c r="AE786" s="127"/>
      <c r="AF786" s="127"/>
      <c r="AG786" s="127"/>
      <c r="AH786" s="127"/>
      <c r="AI786" s="6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row>
    <row r="787" spans="1:60" s="106" customFormat="1" ht="15">
      <c r="A787" s="59" t="str">
        <f>IF(Table1[[#This Row],[SAMPLE ID]]="","",CONCATENATE('Sample information'!B$16," #",RIGHT(Table1[[#This Row],[PLATE]],LEN(Table1[[#This Row],[PLATE]])-2)," ",Table1[[#This Row],[DATE SAMPLE DELIVERY]]))</f>
        <v/>
      </c>
      <c r="B787" s="59" t="str">
        <f>IF(Table1[[#This Row],[SAMPLE ID]]="","",CONCATENATE('Sample information'!B$16,"-",Table1[[#This Row],[SAMPLE ID]]))</f>
        <v/>
      </c>
      <c r="C787" s="29" t="s">
        <v>48</v>
      </c>
      <c r="D787" s="106" t="s">
        <v>150</v>
      </c>
      <c r="E787" s="28"/>
      <c r="F787" s="28"/>
      <c r="G787" s="28"/>
      <c r="H787" s="19"/>
      <c r="I787" s="28"/>
      <c r="J787" s="28"/>
      <c r="K787" s="17">
        <v>0</v>
      </c>
      <c r="L787" s="17">
        <v>0</v>
      </c>
      <c r="M787" s="127"/>
      <c r="N787" s="127" t="str">
        <f>IF(Table1[[#This Row],[SAMPLE ID]]="","",Table1[[#This Row],[VOLUME]])</f>
        <v/>
      </c>
      <c r="O787" s="127" t="str">
        <f>IF(Table1[[#This Row],[SAMPLE ID]]="","",Table1[[#This Row],[CONCENTRATION]]*Table1[[#This Row],[VOLUME]])</f>
        <v/>
      </c>
      <c r="P787" s="127" t="s">
        <v>386</v>
      </c>
      <c r="Q787" s="128" t="s">
        <v>22</v>
      </c>
      <c r="R787" s="127" t="str">
        <f>IF(Table1[[#This Row],[SAMPLE ID]]="","",CONCATENATE('Sample information'!$B$16,"_",Table1[[#This Row],[PLATE]],"_org_",Table1[[#This Row],[DATE SAMPLE DELIVERY]]))</f>
        <v/>
      </c>
      <c r="S787" s="102" t="str">
        <f>IF(Table1[[#This Row],[DATE SAMPLE DELIVERY]]="","",(CONCATENATE(20,LEFT(Table1[[#This Row],[DATE SAMPLE DELIVERY]],2),"-",MID(Table1[[#This Row],[DATE SAMPLE DELIVERY]],3,2),"-",RIGHT(Table1[[#This Row],[DATE SAMPLE DELIVERY]],2))))</f>
        <v/>
      </c>
      <c r="T787" s="106" t="s">
        <v>206</v>
      </c>
      <c r="U787" s="127"/>
      <c r="V787" s="100"/>
      <c r="W787" s="127"/>
      <c r="X787" s="127"/>
      <c r="Y787" s="127"/>
      <c r="Z787" s="100"/>
      <c r="AA787" s="101"/>
      <c r="AB787" s="127"/>
      <c r="AC787" s="130"/>
      <c r="AD787" s="100"/>
      <c r="AE787" s="127"/>
      <c r="AF787" s="127"/>
      <c r="AG787" s="127"/>
      <c r="AH787" s="127"/>
      <c r="AI787" s="6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row>
    <row r="788" spans="1:60" s="106" customFormat="1" ht="15">
      <c r="A788" s="59" t="str">
        <f>IF(Table1[[#This Row],[SAMPLE ID]]="","",CONCATENATE('Sample information'!B$16," #",RIGHT(Table1[[#This Row],[PLATE]],LEN(Table1[[#This Row],[PLATE]])-2)," ",Table1[[#This Row],[DATE SAMPLE DELIVERY]]))</f>
        <v/>
      </c>
      <c r="B788" s="59" t="str">
        <f>IF(Table1[[#This Row],[SAMPLE ID]]="","",CONCATENATE('Sample information'!B$16,"-",Table1[[#This Row],[SAMPLE ID]]))</f>
        <v/>
      </c>
      <c r="C788" s="29" t="s">
        <v>49</v>
      </c>
      <c r="D788" s="106" t="s">
        <v>150</v>
      </c>
      <c r="E788" s="28"/>
      <c r="F788" s="28"/>
      <c r="G788" s="28"/>
      <c r="H788" s="19"/>
      <c r="I788" s="28"/>
      <c r="J788" s="28"/>
      <c r="K788" s="17">
        <v>0</v>
      </c>
      <c r="L788" s="17">
        <v>0</v>
      </c>
      <c r="M788" s="127"/>
      <c r="N788" s="127" t="str">
        <f>IF(Table1[[#This Row],[SAMPLE ID]]="","",Table1[[#This Row],[VOLUME]])</f>
        <v/>
      </c>
      <c r="O788" s="127" t="str">
        <f>IF(Table1[[#This Row],[SAMPLE ID]]="","",Table1[[#This Row],[CONCENTRATION]]*Table1[[#This Row],[VOLUME]])</f>
        <v/>
      </c>
      <c r="P788" s="127" t="s">
        <v>386</v>
      </c>
      <c r="Q788" s="128" t="s">
        <v>22</v>
      </c>
      <c r="R788" s="127" t="str">
        <f>IF(Table1[[#This Row],[SAMPLE ID]]="","",CONCATENATE('Sample information'!$B$16,"_",Table1[[#This Row],[PLATE]],"_org_",Table1[[#This Row],[DATE SAMPLE DELIVERY]]))</f>
        <v/>
      </c>
      <c r="S788" s="102" t="str">
        <f>IF(Table1[[#This Row],[DATE SAMPLE DELIVERY]]="","",(CONCATENATE(20,LEFT(Table1[[#This Row],[DATE SAMPLE DELIVERY]],2),"-",MID(Table1[[#This Row],[DATE SAMPLE DELIVERY]],3,2),"-",RIGHT(Table1[[#This Row],[DATE SAMPLE DELIVERY]],2))))</f>
        <v/>
      </c>
      <c r="T788" s="106" t="s">
        <v>206</v>
      </c>
      <c r="U788" s="127"/>
      <c r="V788" s="100"/>
      <c r="W788" s="127"/>
      <c r="X788" s="127"/>
      <c r="Y788" s="127"/>
      <c r="Z788" s="100"/>
      <c r="AA788" s="101"/>
      <c r="AB788" s="127"/>
      <c r="AC788" s="130"/>
      <c r="AD788" s="100"/>
      <c r="AE788" s="127"/>
      <c r="AF788" s="127"/>
      <c r="AG788" s="127"/>
      <c r="AH788" s="127"/>
      <c r="AI788" s="6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row>
    <row r="789" spans="1:60" s="106" customFormat="1" ht="15">
      <c r="A789" s="59" t="str">
        <f>IF(Table1[[#This Row],[SAMPLE ID]]="","",CONCATENATE('Sample information'!B$16," #",RIGHT(Table1[[#This Row],[PLATE]],LEN(Table1[[#This Row],[PLATE]])-2)," ",Table1[[#This Row],[DATE SAMPLE DELIVERY]]))</f>
        <v/>
      </c>
      <c r="B789" s="59" t="str">
        <f>IF(Table1[[#This Row],[SAMPLE ID]]="","",CONCATENATE('Sample information'!B$16,"-",Table1[[#This Row],[SAMPLE ID]]))</f>
        <v/>
      </c>
      <c r="C789" s="29" t="s">
        <v>50</v>
      </c>
      <c r="D789" s="106" t="s">
        <v>150</v>
      </c>
      <c r="E789" s="28"/>
      <c r="F789" s="28"/>
      <c r="G789" s="28"/>
      <c r="H789" s="19"/>
      <c r="I789" s="28"/>
      <c r="J789" s="28"/>
      <c r="K789" s="17">
        <v>0</v>
      </c>
      <c r="L789" s="17">
        <v>0</v>
      </c>
      <c r="M789" s="127"/>
      <c r="N789" s="127" t="str">
        <f>IF(Table1[[#This Row],[SAMPLE ID]]="","",Table1[[#This Row],[VOLUME]])</f>
        <v/>
      </c>
      <c r="O789" s="127" t="str">
        <f>IF(Table1[[#This Row],[SAMPLE ID]]="","",Table1[[#This Row],[CONCENTRATION]]*Table1[[#This Row],[VOLUME]])</f>
        <v/>
      </c>
      <c r="P789" s="127" t="s">
        <v>386</v>
      </c>
      <c r="Q789" s="128" t="s">
        <v>22</v>
      </c>
      <c r="R789" s="127" t="str">
        <f>IF(Table1[[#This Row],[SAMPLE ID]]="","",CONCATENATE('Sample information'!$B$16,"_",Table1[[#This Row],[PLATE]],"_org_",Table1[[#This Row],[DATE SAMPLE DELIVERY]]))</f>
        <v/>
      </c>
      <c r="S789" s="102" t="str">
        <f>IF(Table1[[#This Row],[DATE SAMPLE DELIVERY]]="","",(CONCATENATE(20,LEFT(Table1[[#This Row],[DATE SAMPLE DELIVERY]],2),"-",MID(Table1[[#This Row],[DATE SAMPLE DELIVERY]],3,2),"-",RIGHT(Table1[[#This Row],[DATE SAMPLE DELIVERY]],2))))</f>
        <v/>
      </c>
      <c r="T789" s="106" t="s">
        <v>206</v>
      </c>
      <c r="U789" s="127"/>
      <c r="V789" s="100"/>
      <c r="W789" s="127"/>
      <c r="X789" s="127"/>
      <c r="Y789" s="127"/>
      <c r="Z789" s="100"/>
      <c r="AA789" s="101"/>
      <c r="AB789" s="127"/>
      <c r="AC789" s="130"/>
      <c r="AD789" s="100"/>
      <c r="AE789" s="127"/>
      <c r="AF789" s="127"/>
      <c r="AG789" s="127"/>
      <c r="AH789" s="127"/>
      <c r="AI789" s="6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row>
    <row r="790" spans="1:60" s="106" customFormat="1" ht="15">
      <c r="A790" s="59" t="str">
        <f>IF(Table1[[#This Row],[SAMPLE ID]]="","",CONCATENATE('Sample information'!B$16," #",RIGHT(Table1[[#This Row],[PLATE]],LEN(Table1[[#This Row],[PLATE]])-2)," ",Table1[[#This Row],[DATE SAMPLE DELIVERY]]))</f>
        <v/>
      </c>
      <c r="B790" s="59" t="str">
        <f>IF(Table1[[#This Row],[SAMPLE ID]]="","",CONCATENATE('Sample information'!B$16,"-",Table1[[#This Row],[SAMPLE ID]]))</f>
        <v/>
      </c>
      <c r="C790" s="29" t="s">
        <v>51</v>
      </c>
      <c r="D790" s="106" t="s">
        <v>150</v>
      </c>
      <c r="E790" s="28"/>
      <c r="F790" s="28"/>
      <c r="G790" s="28"/>
      <c r="H790" s="19"/>
      <c r="I790" s="28"/>
      <c r="J790" s="28"/>
      <c r="K790" s="17">
        <v>0</v>
      </c>
      <c r="L790" s="17">
        <v>0</v>
      </c>
      <c r="M790" s="127"/>
      <c r="N790" s="127" t="str">
        <f>IF(Table1[[#This Row],[SAMPLE ID]]="","",Table1[[#This Row],[VOLUME]])</f>
        <v/>
      </c>
      <c r="O790" s="127" t="str">
        <f>IF(Table1[[#This Row],[SAMPLE ID]]="","",Table1[[#This Row],[CONCENTRATION]]*Table1[[#This Row],[VOLUME]])</f>
        <v/>
      </c>
      <c r="P790" s="127" t="s">
        <v>386</v>
      </c>
      <c r="Q790" s="128" t="s">
        <v>22</v>
      </c>
      <c r="R790" s="127" t="str">
        <f>IF(Table1[[#This Row],[SAMPLE ID]]="","",CONCATENATE('Sample information'!$B$16,"_",Table1[[#This Row],[PLATE]],"_org_",Table1[[#This Row],[DATE SAMPLE DELIVERY]]))</f>
        <v/>
      </c>
      <c r="S790" s="102" t="str">
        <f>IF(Table1[[#This Row],[DATE SAMPLE DELIVERY]]="","",(CONCATENATE(20,LEFT(Table1[[#This Row],[DATE SAMPLE DELIVERY]],2),"-",MID(Table1[[#This Row],[DATE SAMPLE DELIVERY]],3,2),"-",RIGHT(Table1[[#This Row],[DATE SAMPLE DELIVERY]],2))))</f>
        <v/>
      </c>
      <c r="T790" s="106" t="s">
        <v>206</v>
      </c>
      <c r="U790" s="127"/>
      <c r="V790" s="100"/>
      <c r="W790" s="127"/>
      <c r="X790" s="127"/>
      <c r="Y790" s="127"/>
      <c r="Z790" s="100"/>
      <c r="AA790" s="101"/>
      <c r="AB790" s="127"/>
      <c r="AC790" s="130"/>
      <c r="AD790" s="100"/>
      <c r="AE790" s="127"/>
      <c r="AF790" s="127"/>
      <c r="AG790" s="127"/>
      <c r="AH790" s="127"/>
      <c r="AI790" s="6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row>
    <row r="791" spans="1:60" s="106" customFormat="1" ht="15">
      <c r="A791" s="59" t="str">
        <f>IF(Table1[[#This Row],[SAMPLE ID]]="","",CONCATENATE('Sample information'!B$16," #",RIGHT(Table1[[#This Row],[PLATE]],LEN(Table1[[#This Row],[PLATE]])-2)," ",Table1[[#This Row],[DATE SAMPLE DELIVERY]]))</f>
        <v/>
      </c>
      <c r="B791" s="59" t="str">
        <f>IF(Table1[[#This Row],[SAMPLE ID]]="","",CONCATENATE('Sample information'!B$16,"-",Table1[[#This Row],[SAMPLE ID]]))</f>
        <v/>
      </c>
      <c r="C791" s="29" t="s">
        <v>52</v>
      </c>
      <c r="D791" s="106" t="s">
        <v>150</v>
      </c>
      <c r="E791" s="28"/>
      <c r="F791" s="28"/>
      <c r="G791" s="28"/>
      <c r="H791" s="19"/>
      <c r="I791" s="28"/>
      <c r="J791" s="28"/>
      <c r="K791" s="17">
        <v>0</v>
      </c>
      <c r="L791" s="17">
        <v>0</v>
      </c>
      <c r="M791" s="127"/>
      <c r="N791" s="127" t="str">
        <f>IF(Table1[[#This Row],[SAMPLE ID]]="","",Table1[[#This Row],[VOLUME]])</f>
        <v/>
      </c>
      <c r="O791" s="127" t="str">
        <f>IF(Table1[[#This Row],[SAMPLE ID]]="","",Table1[[#This Row],[CONCENTRATION]]*Table1[[#This Row],[VOLUME]])</f>
        <v/>
      </c>
      <c r="P791" s="127" t="s">
        <v>386</v>
      </c>
      <c r="Q791" s="128" t="s">
        <v>22</v>
      </c>
      <c r="R791" s="127" t="str">
        <f>IF(Table1[[#This Row],[SAMPLE ID]]="","",CONCATENATE('Sample information'!$B$16,"_",Table1[[#This Row],[PLATE]],"_org_",Table1[[#This Row],[DATE SAMPLE DELIVERY]]))</f>
        <v/>
      </c>
      <c r="S791" s="102" t="str">
        <f>IF(Table1[[#This Row],[DATE SAMPLE DELIVERY]]="","",(CONCATENATE(20,LEFT(Table1[[#This Row],[DATE SAMPLE DELIVERY]],2),"-",MID(Table1[[#This Row],[DATE SAMPLE DELIVERY]],3,2),"-",RIGHT(Table1[[#This Row],[DATE SAMPLE DELIVERY]],2))))</f>
        <v/>
      </c>
      <c r="T791" s="106" t="s">
        <v>206</v>
      </c>
      <c r="U791" s="127"/>
      <c r="V791" s="100"/>
      <c r="W791" s="127"/>
      <c r="X791" s="127"/>
      <c r="Y791" s="127"/>
      <c r="Z791" s="100"/>
      <c r="AA791" s="101"/>
      <c r="AB791" s="127"/>
      <c r="AC791" s="130"/>
      <c r="AD791" s="100"/>
      <c r="AE791" s="127"/>
      <c r="AF791" s="127"/>
      <c r="AG791" s="127"/>
      <c r="AH791" s="127"/>
      <c r="AI791" s="6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row>
    <row r="792" spans="1:60" s="106" customFormat="1" ht="15">
      <c r="A792" s="59" t="str">
        <f>IF(Table1[[#This Row],[SAMPLE ID]]="","",CONCATENATE('Sample information'!B$16," #",RIGHT(Table1[[#This Row],[PLATE]],LEN(Table1[[#This Row],[PLATE]])-2)," ",Table1[[#This Row],[DATE SAMPLE DELIVERY]]))</f>
        <v/>
      </c>
      <c r="B792" s="59" t="str">
        <f>IF(Table1[[#This Row],[SAMPLE ID]]="","",CONCATENATE('Sample information'!B$16,"-",Table1[[#This Row],[SAMPLE ID]]))</f>
        <v/>
      </c>
      <c r="C792" s="29" t="s">
        <v>53</v>
      </c>
      <c r="D792" s="106" t="s">
        <v>150</v>
      </c>
      <c r="E792" s="28"/>
      <c r="F792" s="28"/>
      <c r="G792" s="28"/>
      <c r="H792" s="19"/>
      <c r="I792" s="28"/>
      <c r="J792" s="28"/>
      <c r="K792" s="17">
        <v>0</v>
      </c>
      <c r="L792" s="17">
        <v>0</v>
      </c>
      <c r="M792" s="127"/>
      <c r="N792" s="127" t="str">
        <f>IF(Table1[[#This Row],[SAMPLE ID]]="","",Table1[[#This Row],[VOLUME]])</f>
        <v/>
      </c>
      <c r="O792" s="127" t="str">
        <f>IF(Table1[[#This Row],[SAMPLE ID]]="","",Table1[[#This Row],[CONCENTRATION]]*Table1[[#This Row],[VOLUME]])</f>
        <v/>
      </c>
      <c r="P792" s="127" t="s">
        <v>386</v>
      </c>
      <c r="Q792" s="128" t="s">
        <v>22</v>
      </c>
      <c r="R792" s="127" t="str">
        <f>IF(Table1[[#This Row],[SAMPLE ID]]="","",CONCATENATE('Sample information'!$B$16,"_",Table1[[#This Row],[PLATE]],"_org_",Table1[[#This Row],[DATE SAMPLE DELIVERY]]))</f>
        <v/>
      </c>
      <c r="S792" s="102" t="str">
        <f>IF(Table1[[#This Row],[DATE SAMPLE DELIVERY]]="","",(CONCATENATE(20,LEFT(Table1[[#This Row],[DATE SAMPLE DELIVERY]],2),"-",MID(Table1[[#This Row],[DATE SAMPLE DELIVERY]],3,2),"-",RIGHT(Table1[[#This Row],[DATE SAMPLE DELIVERY]],2))))</f>
        <v/>
      </c>
      <c r="T792" s="106" t="s">
        <v>206</v>
      </c>
      <c r="U792" s="127"/>
      <c r="V792" s="100"/>
      <c r="W792" s="127"/>
      <c r="X792" s="127"/>
      <c r="Y792" s="127"/>
      <c r="Z792" s="100"/>
      <c r="AA792" s="101"/>
      <c r="AB792" s="127"/>
      <c r="AC792" s="130"/>
      <c r="AD792" s="100"/>
      <c r="AE792" s="127"/>
      <c r="AF792" s="127"/>
      <c r="AG792" s="127"/>
      <c r="AH792" s="127"/>
      <c r="AI792" s="6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row>
    <row r="793" spans="1:60" s="106" customFormat="1" ht="15">
      <c r="A793" s="59" t="str">
        <f>IF(Table1[[#This Row],[SAMPLE ID]]="","",CONCATENATE('Sample information'!B$16," #",RIGHT(Table1[[#This Row],[PLATE]],LEN(Table1[[#This Row],[PLATE]])-2)," ",Table1[[#This Row],[DATE SAMPLE DELIVERY]]))</f>
        <v/>
      </c>
      <c r="B793" s="59" t="str">
        <f>IF(Table1[[#This Row],[SAMPLE ID]]="","",CONCATENATE('Sample information'!B$16,"-",Table1[[#This Row],[SAMPLE ID]]))</f>
        <v/>
      </c>
      <c r="C793" s="29" t="s">
        <v>54</v>
      </c>
      <c r="D793" s="106" t="s">
        <v>150</v>
      </c>
      <c r="E793" s="28"/>
      <c r="F793" s="28"/>
      <c r="G793" s="28"/>
      <c r="H793" s="19"/>
      <c r="I793" s="28"/>
      <c r="J793" s="28"/>
      <c r="K793" s="17">
        <v>0</v>
      </c>
      <c r="L793" s="17">
        <v>0</v>
      </c>
      <c r="M793" s="127"/>
      <c r="N793" s="127" t="str">
        <f>IF(Table1[[#This Row],[SAMPLE ID]]="","",Table1[[#This Row],[VOLUME]])</f>
        <v/>
      </c>
      <c r="O793" s="127" t="str">
        <f>IF(Table1[[#This Row],[SAMPLE ID]]="","",Table1[[#This Row],[CONCENTRATION]]*Table1[[#This Row],[VOLUME]])</f>
        <v/>
      </c>
      <c r="P793" s="127" t="s">
        <v>386</v>
      </c>
      <c r="Q793" s="128" t="s">
        <v>22</v>
      </c>
      <c r="R793" s="127" t="str">
        <f>IF(Table1[[#This Row],[SAMPLE ID]]="","",CONCATENATE('Sample information'!$B$16,"_",Table1[[#This Row],[PLATE]],"_org_",Table1[[#This Row],[DATE SAMPLE DELIVERY]]))</f>
        <v/>
      </c>
      <c r="S793" s="102" t="str">
        <f>IF(Table1[[#This Row],[DATE SAMPLE DELIVERY]]="","",(CONCATENATE(20,LEFT(Table1[[#This Row],[DATE SAMPLE DELIVERY]],2),"-",MID(Table1[[#This Row],[DATE SAMPLE DELIVERY]],3,2),"-",RIGHT(Table1[[#This Row],[DATE SAMPLE DELIVERY]],2))))</f>
        <v/>
      </c>
      <c r="T793" s="106" t="s">
        <v>206</v>
      </c>
      <c r="U793" s="127"/>
      <c r="V793" s="100"/>
      <c r="W793" s="127"/>
      <c r="X793" s="127"/>
      <c r="Y793" s="127"/>
      <c r="Z793" s="100"/>
      <c r="AA793" s="101"/>
      <c r="AB793" s="127"/>
      <c r="AC793" s="130"/>
      <c r="AD793" s="100"/>
      <c r="AE793" s="127"/>
      <c r="AF793" s="127"/>
      <c r="AG793" s="127"/>
      <c r="AH793" s="127"/>
      <c r="AI793" s="6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row>
    <row r="794" spans="1:60" s="106" customFormat="1" ht="15">
      <c r="A794" s="59" t="str">
        <f>IF(Table1[[#This Row],[SAMPLE ID]]="","",CONCATENATE('Sample information'!B$16," #",RIGHT(Table1[[#This Row],[PLATE]],LEN(Table1[[#This Row],[PLATE]])-2)," ",Table1[[#This Row],[DATE SAMPLE DELIVERY]]))</f>
        <v/>
      </c>
      <c r="B794" s="59" t="str">
        <f>IF(Table1[[#This Row],[SAMPLE ID]]="","",CONCATENATE('Sample information'!B$16,"-",Table1[[#This Row],[SAMPLE ID]]))</f>
        <v/>
      </c>
      <c r="C794" s="29" t="s">
        <v>55</v>
      </c>
      <c r="D794" s="106" t="s">
        <v>150</v>
      </c>
      <c r="E794" s="28"/>
      <c r="F794" s="28"/>
      <c r="G794" s="28"/>
      <c r="H794" s="19"/>
      <c r="I794" s="28"/>
      <c r="J794" s="28"/>
      <c r="K794" s="17">
        <v>0</v>
      </c>
      <c r="L794" s="17">
        <v>0</v>
      </c>
      <c r="M794" s="127"/>
      <c r="N794" s="127" t="str">
        <f>IF(Table1[[#This Row],[SAMPLE ID]]="","",Table1[[#This Row],[VOLUME]])</f>
        <v/>
      </c>
      <c r="O794" s="127" t="str">
        <f>IF(Table1[[#This Row],[SAMPLE ID]]="","",Table1[[#This Row],[CONCENTRATION]]*Table1[[#This Row],[VOLUME]])</f>
        <v/>
      </c>
      <c r="P794" s="127" t="s">
        <v>386</v>
      </c>
      <c r="Q794" s="128" t="s">
        <v>22</v>
      </c>
      <c r="R794" s="127" t="str">
        <f>IF(Table1[[#This Row],[SAMPLE ID]]="","",CONCATENATE('Sample information'!$B$16,"_",Table1[[#This Row],[PLATE]],"_org_",Table1[[#This Row],[DATE SAMPLE DELIVERY]]))</f>
        <v/>
      </c>
      <c r="S794" s="102" t="str">
        <f>IF(Table1[[#This Row],[DATE SAMPLE DELIVERY]]="","",(CONCATENATE(20,LEFT(Table1[[#This Row],[DATE SAMPLE DELIVERY]],2),"-",MID(Table1[[#This Row],[DATE SAMPLE DELIVERY]],3,2),"-",RIGHT(Table1[[#This Row],[DATE SAMPLE DELIVERY]],2))))</f>
        <v/>
      </c>
      <c r="T794" s="106" t="s">
        <v>206</v>
      </c>
      <c r="U794" s="127"/>
      <c r="V794" s="100"/>
      <c r="W794" s="127"/>
      <c r="X794" s="127"/>
      <c r="Y794" s="127"/>
      <c r="Z794" s="100"/>
      <c r="AA794" s="101"/>
      <c r="AB794" s="127"/>
      <c r="AC794" s="130"/>
      <c r="AD794" s="100"/>
      <c r="AE794" s="127"/>
      <c r="AF794" s="127"/>
      <c r="AG794" s="127"/>
      <c r="AH794" s="127"/>
      <c r="AI794" s="6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row>
    <row r="795" spans="1:60" s="106" customFormat="1" ht="15">
      <c r="A795" s="59" t="str">
        <f>IF(Table1[[#This Row],[SAMPLE ID]]="","",CONCATENATE('Sample information'!B$16," #",RIGHT(Table1[[#This Row],[PLATE]],LEN(Table1[[#This Row],[PLATE]])-2)," ",Table1[[#This Row],[DATE SAMPLE DELIVERY]]))</f>
        <v/>
      </c>
      <c r="B795" s="59" t="str">
        <f>IF(Table1[[#This Row],[SAMPLE ID]]="","",CONCATENATE('Sample information'!B$16,"-",Table1[[#This Row],[SAMPLE ID]]))</f>
        <v/>
      </c>
      <c r="C795" s="29" t="s">
        <v>56</v>
      </c>
      <c r="D795" s="106" t="s">
        <v>150</v>
      </c>
      <c r="E795" s="28"/>
      <c r="F795" s="28"/>
      <c r="G795" s="28"/>
      <c r="H795" s="19"/>
      <c r="I795" s="28"/>
      <c r="J795" s="28"/>
      <c r="K795" s="17">
        <v>0</v>
      </c>
      <c r="L795" s="17">
        <v>0</v>
      </c>
      <c r="M795" s="127"/>
      <c r="N795" s="127" t="str">
        <f>IF(Table1[[#This Row],[SAMPLE ID]]="","",Table1[[#This Row],[VOLUME]])</f>
        <v/>
      </c>
      <c r="O795" s="127" t="str">
        <f>IF(Table1[[#This Row],[SAMPLE ID]]="","",Table1[[#This Row],[CONCENTRATION]]*Table1[[#This Row],[VOLUME]])</f>
        <v/>
      </c>
      <c r="P795" s="127" t="s">
        <v>386</v>
      </c>
      <c r="Q795" s="128" t="s">
        <v>22</v>
      </c>
      <c r="R795" s="127" t="str">
        <f>IF(Table1[[#This Row],[SAMPLE ID]]="","",CONCATENATE('Sample information'!$B$16,"_",Table1[[#This Row],[PLATE]],"_org_",Table1[[#This Row],[DATE SAMPLE DELIVERY]]))</f>
        <v/>
      </c>
      <c r="S795" s="102" t="str">
        <f>IF(Table1[[#This Row],[DATE SAMPLE DELIVERY]]="","",(CONCATENATE(20,LEFT(Table1[[#This Row],[DATE SAMPLE DELIVERY]],2),"-",MID(Table1[[#This Row],[DATE SAMPLE DELIVERY]],3,2),"-",RIGHT(Table1[[#This Row],[DATE SAMPLE DELIVERY]],2))))</f>
        <v/>
      </c>
      <c r="T795" s="106" t="s">
        <v>206</v>
      </c>
      <c r="U795" s="127"/>
      <c r="V795" s="100"/>
      <c r="W795" s="127"/>
      <c r="X795" s="127"/>
      <c r="Y795" s="127"/>
      <c r="Z795" s="100"/>
      <c r="AA795" s="101"/>
      <c r="AB795" s="127"/>
      <c r="AC795" s="130"/>
      <c r="AD795" s="100"/>
      <c r="AE795" s="127"/>
      <c r="AF795" s="127"/>
      <c r="AG795" s="127"/>
      <c r="AH795" s="127"/>
      <c r="AI795" s="6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row>
    <row r="796" spans="1:60" s="106" customFormat="1" ht="15">
      <c r="A796" s="59" t="str">
        <f>IF(Table1[[#This Row],[SAMPLE ID]]="","",CONCATENATE('Sample information'!B$16," #",RIGHT(Table1[[#This Row],[PLATE]],LEN(Table1[[#This Row],[PLATE]])-2)," ",Table1[[#This Row],[DATE SAMPLE DELIVERY]]))</f>
        <v/>
      </c>
      <c r="B796" s="59" t="str">
        <f>IF(Table1[[#This Row],[SAMPLE ID]]="","",CONCATENATE('Sample information'!B$16,"-",Table1[[#This Row],[SAMPLE ID]]))</f>
        <v/>
      </c>
      <c r="C796" s="29" t="s">
        <v>57</v>
      </c>
      <c r="D796" s="106" t="s">
        <v>150</v>
      </c>
      <c r="E796" s="28"/>
      <c r="F796" s="28"/>
      <c r="G796" s="28"/>
      <c r="H796" s="19"/>
      <c r="I796" s="28"/>
      <c r="J796" s="28"/>
      <c r="K796" s="17">
        <v>0</v>
      </c>
      <c r="L796" s="17">
        <v>0</v>
      </c>
      <c r="M796" s="127"/>
      <c r="N796" s="127" t="str">
        <f>IF(Table1[[#This Row],[SAMPLE ID]]="","",Table1[[#This Row],[VOLUME]])</f>
        <v/>
      </c>
      <c r="O796" s="127" t="str">
        <f>IF(Table1[[#This Row],[SAMPLE ID]]="","",Table1[[#This Row],[CONCENTRATION]]*Table1[[#This Row],[VOLUME]])</f>
        <v/>
      </c>
      <c r="P796" s="127" t="s">
        <v>386</v>
      </c>
      <c r="Q796" s="128" t="s">
        <v>22</v>
      </c>
      <c r="R796" s="127" t="str">
        <f>IF(Table1[[#This Row],[SAMPLE ID]]="","",CONCATENATE('Sample information'!$B$16,"_",Table1[[#This Row],[PLATE]],"_org_",Table1[[#This Row],[DATE SAMPLE DELIVERY]]))</f>
        <v/>
      </c>
      <c r="S796" s="102" t="str">
        <f>IF(Table1[[#This Row],[DATE SAMPLE DELIVERY]]="","",(CONCATENATE(20,LEFT(Table1[[#This Row],[DATE SAMPLE DELIVERY]],2),"-",MID(Table1[[#This Row],[DATE SAMPLE DELIVERY]],3,2),"-",RIGHT(Table1[[#This Row],[DATE SAMPLE DELIVERY]],2))))</f>
        <v/>
      </c>
      <c r="T796" s="106" t="s">
        <v>206</v>
      </c>
      <c r="U796" s="127"/>
      <c r="V796" s="100"/>
      <c r="W796" s="127"/>
      <c r="X796" s="127"/>
      <c r="Y796" s="127"/>
      <c r="Z796" s="100"/>
      <c r="AA796" s="101"/>
      <c r="AB796" s="127"/>
      <c r="AC796" s="130"/>
      <c r="AD796" s="100"/>
      <c r="AE796" s="127"/>
      <c r="AF796" s="127"/>
      <c r="AG796" s="127"/>
      <c r="AH796" s="127"/>
      <c r="AI796" s="6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row>
    <row r="797" spans="1:60" s="106" customFormat="1" ht="15">
      <c r="A797" s="59" t="str">
        <f>IF(Table1[[#This Row],[SAMPLE ID]]="","",CONCATENATE('Sample information'!B$16," #",RIGHT(Table1[[#This Row],[PLATE]],LEN(Table1[[#This Row],[PLATE]])-2)," ",Table1[[#This Row],[DATE SAMPLE DELIVERY]]))</f>
        <v/>
      </c>
      <c r="B797" s="59" t="str">
        <f>IF(Table1[[#This Row],[SAMPLE ID]]="","",CONCATENATE('Sample information'!B$16,"-",Table1[[#This Row],[SAMPLE ID]]))</f>
        <v/>
      </c>
      <c r="C797" s="29" t="s">
        <v>58</v>
      </c>
      <c r="D797" s="106" t="s">
        <v>150</v>
      </c>
      <c r="E797" s="28"/>
      <c r="F797" s="28"/>
      <c r="G797" s="28"/>
      <c r="H797" s="19"/>
      <c r="I797" s="28"/>
      <c r="J797" s="28"/>
      <c r="K797" s="17">
        <v>0</v>
      </c>
      <c r="L797" s="17">
        <v>0</v>
      </c>
      <c r="M797" s="127"/>
      <c r="N797" s="127" t="str">
        <f>IF(Table1[[#This Row],[SAMPLE ID]]="","",Table1[[#This Row],[VOLUME]])</f>
        <v/>
      </c>
      <c r="O797" s="127" t="str">
        <f>IF(Table1[[#This Row],[SAMPLE ID]]="","",Table1[[#This Row],[CONCENTRATION]]*Table1[[#This Row],[VOLUME]])</f>
        <v/>
      </c>
      <c r="P797" s="127" t="s">
        <v>386</v>
      </c>
      <c r="Q797" s="128" t="s">
        <v>22</v>
      </c>
      <c r="R797" s="127" t="str">
        <f>IF(Table1[[#This Row],[SAMPLE ID]]="","",CONCATENATE('Sample information'!$B$16,"_",Table1[[#This Row],[PLATE]],"_org_",Table1[[#This Row],[DATE SAMPLE DELIVERY]]))</f>
        <v/>
      </c>
      <c r="S797" s="102" t="str">
        <f>IF(Table1[[#This Row],[DATE SAMPLE DELIVERY]]="","",(CONCATENATE(20,LEFT(Table1[[#This Row],[DATE SAMPLE DELIVERY]],2),"-",MID(Table1[[#This Row],[DATE SAMPLE DELIVERY]],3,2),"-",RIGHT(Table1[[#This Row],[DATE SAMPLE DELIVERY]],2))))</f>
        <v/>
      </c>
      <c r="T797" s="106" t="s">
        <v>206</v>
      </c>
      <c r="U797" s="127"/>
      <c r="V797" s="100"/>
      <c r="W797" s="127"/>
      <c r="X797" s="127"/>
      <c r="Y797" s="127"/>
      <c r="Z797" s="100"/>
      <c r="AA797" s="101"/>
      <c r="AB797" s="127"/>
      <c r="AC797" s="130"/>
      <c r="AD797" s="100"/>
      <c r="AE797" s="127"/>
      <c r="AF797" s="127"/>
      <c r="AG797" s="127"/>
      <c r="AH797" s="127"/>
      <c r="AI797" s="6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row>
    <row r="798" spans="1:60" s="106" customFormat="1" ht="15">
      <c r="A798" s="59" t="str">
        <f>IF(Table1[[#This Row],[SAMPLE ID]]="","",CONCATENATE('Sample information'!B$16," #",RIGHT(Table1[[#This Row],[PLATE]],LEN(Table1[[#This Row],[PLATE]])-2)," ",Table1[[#This Row],[DATE SAMPLE DELIVERY]]))</f>
        <v/>
      </c>
      <c r="B798" s="59" t="str">
        <f>IF(Table1[[#This Row],[SAMPLE ID]]="","",CONCATENATE('Sample information'!B$16,"-",Table1[[#This Row],[SAMPLE ID]]))</f>
        <v/>
      </c>
      <c r="C798" s="29" t="s">
        <v>59</v>
      </c>
      <c r="D798" s="106" t="s">
        <v>150</v>
      </c>
      <c r="E798" s="28"/>
      <c r="F798" s="28"/>
      <c r="G798" s="28"/>
      <c r="H798" s="19"/>
      <c r="I798" s="28"/>
      <c r="J798" s="28"/>
      <c r="K798" s="17">
        <v>0</v>
      </c>
      <c r="L798" s="17">
        <v>0</v>
      </c>
      <c r="M798" s="127"/>
      <c r="N798" s="127" t="str">
        <f>IF(Table1[[#This Row],[SAMPLE ID]]="","",Table1[[#This Row],[VOLUME]])</f>
        <v/>
      </c>
      <c r="O798" s="127" t="str">
        <f>IF(Table1[[#This Row],[SAMPLE ID]]="","",Table1[[#This Row],[CONCENTRATION]]*Table1[[#This Row],[VOLUME]])</f>
        <v/>
      </c>
      <c r="P798" s="127" t="s">
        <v>386</v>
      </c>
      <c r="Q798" s="128" t="s">
        <v>22</v>
      </c>
      <c r="R798" s="127" t="str">
        <f>IF(Table1[[#This Row],[SAMPLE ID]]="","",CONCATENATE('Sample information'!$B$16,"_",Table1[[#This Row],[PLATE]],"_org_",Table1[[#This Row],[DATE SAMPLE DELIVERY]]))</f>
        <v/>
      </c>
      <c r="S798" s="102" t="str">
        <f>IF(Table1[[#This Row],[DATE SAMPLE DELIVERY]]="","",(CONCATENATE(20,LEFT(Table1[[#This Row],[DATE SAMPLE DELIVERY]],2),"-",MID(Table1[[#This Row],[DATE SAMPLE DELIVERY]],3,2),"-",RIGHT(Table1[[#This Row],[DATE SAMPLE DELIVERY]],2))))</f>
        <v/>
      </c>
      <c r="T798" s="106" t="s">
        <v>206</v>
      </c>
      <c r="U798" s="127"/>
      <c r="V798" s="100"/>
      <c r="W798" s="127"/>
      <c r="X798" s="127"/>
      <c r="Y798" s="127"/>
      <c r="Z798" s="100"/>
      <c r="AA798" s="101"/>
      <c r="AB798" s="127"/>
      <c r="AC798" s="130"/>
      <c r="AD798" s="100"/>
      <c r="AE798" s="127"/>
      <c r="AF798" s="127"/>
      <c r="AG798" s="127"/>
      <c r="AH798" s="127"/>
      <c r="AI798" s="6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row>
    <row r="799" spans="1:60" s="106" customFormat="1" ht="15">
      <c r="A799" s="59" t="str">
        <f>IF(Table1[[#This Row],[SAMPLE ID]]="","",CONCATENATE('Sample information'!B$16," #",RIGHT(Table1[[#This Row],[PLATE]],LEN(Table1[[#This Row],[PLATE]])-2)," ",Table1[[#This Row],[DATE SAMPLE DELIVERY]]))</f>
        <v/>
      </c>
      <c r="B799" s="59" t="str">
        <f>IF(Table1[[#This Row],[SAMPLE ID]]="","",CONCATENATE('Sample information'!B$16,"-",Table1[[#This Row],[SAMPLE ID]]))</f>
        <v/>
      </c>
      <c r="C799" s="29" t="s">
        <v>60</v>
      </c>
      <c r="D799" s="106" t="s">
        <v>150</v>
      </c>
      <c r="E799" s="28"/>
      <c r="F799" s="28"/>
      <c r="G799" s="28"/>
      <c r="H799" s="19"/>
      <c r="I799" s="28"/>
      <c r="J799" s="28"/>
      <c r="K799" s="17">
        <v>0</v>
      </c>
      <c r="L799" s="17">
        <v>0</v>
      </c>
      <c r="M799" s="127"/>
      <c r="N799" s="127" t="str">
        <f>IF(Table1[[#This Row],[SAMPLE ID]]="","",Table1[[#This Row],[VOLUME]])</f>
        <v/>
      </c>
      <c r="O799" s="127" t="str">
        <f>IF(Table1[[#This Row],[SAMPLE ID]]="","",Table1[[#This Row],[CONCENTRATION]]*Table1[[#This Row],[VOLUME]])</f>
        <v/>
      </c>
      <c r="P799" s="127" t="s">
        <v>386</v>
      </c>
      <c r="Q799" s="128" t="s">
        <v>22</v>
      </c>
      <c r="R799" s="127" t="str">
        <f>IF(Table1[[#This Row],[SAMPLE ID]]="","",CONCATENATE('Sample information'!$B$16,"_",Table1[[#This Row],[PLATE]],"_org_",Table1[[#This Row],[DATE SAMPLE DELIVERY]]))</f>
        <v/>
      </c>
      <c r="S799" s="102" t="str">
        <f>IF(Table1[[#This Row],[DATE SAMPLE DELIVERY]]="","",(CONCATENATE(20,LEFT(Table1[[#This Row],[DATE SAMPLE DELIVERY]],2),"-",MID(Table1[[#This Row],[DATE SAMPLE DELIVERY]],3,2),"-",RIGHT(Table1[[#This Row],[DATE SAMPLE DELIVERY]],2))))</f>
        <v/>
      </c>
      <c r="T799" s="106" t="s">
        <v>206</v>
      </c>
      <c r="U799" s="127"/>
      <c r="V799" s="100"/>
      <c r="W799" s="127"/>
      <c r="X799" s="127"/>
      <c r="Y799" s="127"/>
      <c r="Z799" s="100"/>
      <c r="AA799" s="101"/>
      <c r="AB799" s="127"/>
      <c r="AC799" s="130"/>
      <c r="AD799" s="100"/>
      <c r="AE799" s="127"/>
      <c r="AF799" s="127"/>
      <c r="AG799" s="127"/>
      <c r="AH799" s="127"/>
      <c r="AI799" s="6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row>
    <row r="800" spans="1:60" s="106" customFormat="1" ht="15">
      <c r="A800" s="59" t="str">
        <f>IF(Table1[[#This Row],[SAMPLE ID]]="","",CONCATENATE('Sample information'!B$16," #",RIGHT(Table1[[#This Row],[PLATE]],LEN(Table1[[#This Row],[PLATE]])-2)," ",Table1[[#This Row],[DATE SAMPLE DELIVERY]]))</f>
        <v/>
      </c>
      <c r="B800" s="59" t="str">
        <f>IF(Table1[[#This Row],[SAMPLE ID]]="","",CONCATENATE('Sample information'!B$16,"-",Table1[[#This Row],[SAMPLE ID]]))</f>
        <v/>
      </c>
      <c r="C800" s="29" t="s">
        <v>61</v>
      </c>
      <c r="D800" s="106" t="s">
        <v>150</v>
      </c>
      <c r="E800" s="28"/>
      <c r="F800" s="28"/>
      <c r="G800" s="28"/>
      <c r="H800" s="19"/>
      <c r="I800" s="28"/>
      <c r="J800" s="28"/>
      <c r="K800" s="17">
        <v>0</v>
      </c>
      <c r="L800" s="17">
        <v>0</v>
      </c>
      <c r="M800" s="127"/>
      <c r="N800" s="127" t="str">
        <f>IF(Table1[[#This Row],[SAMPLE ID]]="","",Table1[[#This Row],[VOLUME]])</f>
        <v/>
      </c>
      <c r="O800" s="127" t="str">
        <f>IF(Table1[[#This Row],[SAMPLE ID]]="","",Table1[[#This Row],[CONCENTRATION]]*Table1[[#This Row],[VOLUME]])</f>
        <v/>
      </c>
      <c r="P800" s="127" t="s">
        <v>386</v>
      </c>
      <c r="Q800" s="128" t="s">
        <v>22</v>
      </c>
      <c r="R800" s="127" t="str">
        <f>IF(Table1[[#This Row],[SAMPLE ID]]="","",CONCATENATE('Sample information'!$B$16,"_",Table1[[#This Row],[PLATE]],"_org_",Table1[[#This Row],[DATE SAMPLE DELIVERY]]))</f>
        <v/>
      </c>
      <c r="S800" s="102" t="str">
        <f>IF(Table1[[#This Row],[DATE SAMPLE DELIVERY]]="","",(CONCATENATE(20,LEFT(Table1[[#This Row],[DATE SAMPLE DELIVERY]],2),"-",MID(Table1[[#This Row],[DATE SAMPLE DELIVERY]],3,2),"-",RIGHT(Table1[[#This Row],[DATE SAMPLE DELIVERY]],2))))</f>
        <v/>
      </c>
      <c r="T800" s="106" t="s">
        <v>206</v>
      </c>
      <c r="U800" s="127"/>
      <c r="V800" s="100"/>
      <c r="W800" s="127"/>
      <c r="X800" s="127"/>
      <c r="Y800" s="127"/>
      <c r="Z800" s="100"/>
      <c r="AA800" s="101"/>
      <c r="AB800" s="127"/>
      <c r="AC800" s="130"/>
      <c r="AD800" s="100"/>
      <c r="AE800" s="127"/>
      <c r="AF800" s="127"/>
      <c r="AG800" s="127"/>
      <c r="AH800" s="127"/>
      <c r="AI800" s="6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row>
    <row r="801" spans="1:60" s="106" customFormat="1" ht="15">
      <c r="A801" s="59" t="str">
        <f>IF(Table1[[#This Row],[SAMPLE ID]]="","",CONCATENATE('Sample information'!B$16," #",RIGHT(Table1[[#This Row],[PLATE]],LEN(Table1[[#This Row],[PLATE]])-2)," ",Table1[[#This Row],[DATE SAMPLE DELIVERY]]))</f>
        <v/>
      </c>
      <c r="B801" s="59" t="str">
        <f>IF(Table1[[#This Row],[SAMPLE ID]]="","",CONCATENATE('Sample information'!B$16,"-",Table1[[#This Row],[SAMPLE ID]]))</f>
        <v/>
      </c>
      <c r="C801" s="29" t="s">
        <v>62</v>
      </c>
      <c r="D801" s="106" t="s">
        <v>150</v>
      </c>
      <c r="E801" s="28"/>
      <c r="F801" s="28"/>
      <c r="G801" s="28"/>
      <c r="H801" s="19"/>
      <c r="I801" s="28"/>
      <c r="J801" s="28"/>
      <c r="K801" s="17">
        <v>0</v>
      </c>
      <c r="L801" s="17">
        <v>0</v>
      </c>
      <c r="M801" s="127"/>
      <c r="N801" s="127" t="str">
        <f>IF(Table1[[#This Row],[SAMPLE ID]]="","",Table1[[#This Row],[VOLUME]])</f>
        <v/>
      </c>
      <c r="O801" s="127" t="str">
        <f>IF(Table1[[#This Row],[SAMPLE ID]]="","",Table1[[#This Row],[CONCENTRATION]]*Table1[[#This Row],[VOLUME]])</f>
        <v/>
      </c>
      <c r="P801" s="127" t="s">
        <v>386</v>
      </c>
      <c r="Q801" s="128" t="s">
        <v>22</v>
      </c>
      <c r="R801" s="127" t="str">
        <f>IF(Table1[[#This Row],[SAMPLE ID]]="","",CONCATENATE('Sample information'!$B$16,"_",Table1[[#This Row],[PLATE]],"_org_",Table1[[#This Row],[DATE SAMPLE DELIVERY]]))</f>
        <v/>
      </c>
      <c r="S801" s="102" t="str">
        <f>IF(Table1[[#This Row],[DATE SAMPLE DELIVERY]]="","",(CONCATENATE(20,LEFT(Table1[[#This Row],[DATE SAMPLE DELIVERY]],2),"-",MID(Table1[[#This Row],[DATE SAMPLE DELIVERY]],3,2),"-",RIGHT(Table1[[#This Row],[DATE SAMPLE DELIVERY]],2))))</f>
        <v/>
      </c>
      <c r="T801" s="106" t="s">
        <v>206</v>
      </c>
      <c r="U801" s="127"/>
      <c r="V801" s="100"/>
      <c r="W801" s="127"/>
      <c r="X801" s="127"/>
      <c r="Y801" s="127"/>
      <c r="Z801" s="100"/>
      <c r="AA801" s="101"/>
      <c r="AB801" s="127"/>
      <c r="AC801" s="130"/>
      <c r="AD801" s="100"/>
      <c r="AE801" s="127"/>
      <c r="AF801" s="127"/>
      <c r="AG801" s="127"/>
      <c r="AH801" s="127"/>
      <c r="AI801" s="6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row>
    <row r="802" spans="1:60" s="106" customFormat="1" ht="15">
      <c r="A802" s="59" t="str">
        <f>IF(Table1[[#This Row],[SAMPLE ID]]="","",CONCATENATE('Sample information'!B$16," #",RIGHT(Table1[[#This Row],[PLATE]],LEN(Table1[[#This Row],[PLATE]])-2)," ",Table1[[#This Row],[DATE SAMPLE DELIVERY]]))</f>
        <v/>
      </c>
      <c r="B802" s="59" t="str">
        <f>IF(Table1[[#This Row],[SAMPLE ID]]="","",CONCATENATE('Sample information'!B$16,"-",Table1[[#This Row],[SAMPLE ID]]))</f>
        <v/>
      </c>
      <c r="C802" s="29" t="s">
        <v>63</v>
      </c>
      <c r="D802" s="106" t="s">
        <v>150</v>
      </c>
      <c r="E802" s="28"/>
      <c r="F802" s="28"/>
      <c r="G802" s="28"/>
      <c r="H802" s="19"/>
      <c r="I802" s="28"/>
      <c r="J802" s="28"/>
      <c r="K802" s="17">
        <v>0</v>
      </c>
      <c r="L802" s="17">
        <v>0</v>
      </c>
      <c r="M802" s="127"/>
      <c r="N802" s="127" t="str">
        <f>IF(Table1[[#This Row],[SAMPLE ID]]="","",Table1[[#This Row],[VOLUME]])</f>
        <v/>
      </c>
      <c r="O802" s="127" t="str">
        <f>IF(Table1[[#This Row],[SAMPLE ID]]="","",Table1[[#This Row],[CONCENTRATION]]*Table1[[#This Row],[VOLUME]])</f>
        <v/>
      </c>
      <c r="P802" s="127" t="s">
        <v>386</v>
      </c>
      <c r="Q802" s="128" t="s">
        <v>22</v>
      </c>
      <c r="R802" s="127" t="str">
        <f>IF(Table1[[#This Row],[SAMPLE ID]]="","",CONCATENATE('Sample information'!$B$16,"_",Table1[[#This Row],[PLATE]],"_org_",Table1[[#This Row],[DATE SAMPLE DELIVERY]]))</f>
        <v/>
      </c>
      <c r="S802" s="102" t="str">
        <f>IF(Table1[[#This Row],[DATE SAMPLE DELIVERY]]="","",(CONCATENATE(20,LEFT(Table1[[#This Row],[DATE SAMPLE DELIVERY]],2),"-",MID(Table1[[#This Row],[DATE SAMPLE DELIVERY]],3,2),"-",RIGHT(Table1[[#This Row],[DATE SAMPLE DELIVERY]],2))))</f>
        <v/>
      </c>
      <c r="T802" s="106" t="s">
        <v>206</v>
      </c>
      <c r="U802" s="127"/>
      <c r="V802" s="100"/>
      <c r="W802" s="127"/>
      <c r="X802" s="127"/>
      <c r="Y802" s="127"/>
      <c r="Z802" s="100"/>
      <c r="AA802" s="101"/>
      <c r="AB802" s="127"/>
      <c r="AC802" s="130"/>
      <c r="AD802" s="100"/>
      <c r="AE802" s="127"/>
      <c r="AF802" s="127"/>
      <c r="AG802" s="127"/>
      <c r="AH802" s="127"/>
      <c r="AI802" s="6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row>
    <row r="803" spans="1:60" s="106" customFormat="1" ht="15">
      <c r="A803" s="59" t="str">
        <f>IF(Table1[[#This Row],[SAMPLE ID]]="","",CONCATENATE('Sample information'!B$16," #",RIGHT(Table1[[#This Row],[PLATE]],LEN(Table1[[#This Row],[PLATE]])-2)," ",Table1[[#This Row],[DATE SAMPLE DELIVERY]]))</f>
        <v/>
      </c>
      <c r="B803" s="59" t="str">
        <f>IF(Table1[[#This Row],[SAMPLE ID]]="","",CONCATENATE('Sample information'!B$16,"-",Table1[[#This Row],[SAMPLE ID]]))</f>
        <v/>
      </c>
      <c r="C803" s="29" t="s">
        <v>64</v>
      </c>
      <c r="D803" s="106" t="s">
        <v>150</v>
      </c>
      <c r="E803" s="28"/>
      <c r="F803" s="28"/>
      <c r="G803" s="28"/>
      <c r="H803" s="19"/>
      <c r="I803" s="28"/>
      <c r="J803" s="28"/>
      <c r="K803" s="17">
        <v>0</v>
      </c>
      <c r="L803" s="17">
        <v>0</v>
      </c>
      <c r="M803" s="127"/>
      <c r="N803" s="127" t="str">
        <f>IF(Table1[[#This Row],[SAMPLE ID]]="","",Table1[[#This Row],[VOLUME]])</f>
        <v/>
      </c>
      <c r="O803" s="127" t="str">
        <f>IF(Table1[[#This Row],[SAMPLE ID]]="","",Table1[[#This Row],[CONCENTRATION]]*Table1[[#This Row],[VOLUME]])</f>
        <v/>
      </c>
      <c r="P803" s="127" t="s">
        <v>386</v>
      </c>
      <c r="Q803" s="128" t="s">
        <v>22</v>
      </c>
      <c r="R803" s="127" t="str">
        <f>IF(Table1[[#This Row],[SAMPLE ID]]="","",CONCATENATE('Sample information'!$B$16,"_",Table1[[#This Row],[PLATE]],"_org_",Table1[[#This Row],[DATE SAMPLE DELIVERY]]))</f>
        <v/>
      </c>
      <c r="S803" s="102" t="str">
        <f>IF(Table1[[#This Row],[DATE SAMPLE DELIVERY]]="","",(CONCATENATE(20,LEFT(Table1[[#This Row],[DATE SAMPLE DELIVERY]],2),"-",MID(Table1[[#This Row],[DATE SAMPLE DELIVERY]],3,2),"-",RIGHT(Table1[[#This Row],[DATE SAMPLE DELIVERY]],2))))</f>
        <v/>
      </c>
      <c r="T803" s="106" t="s">
        <v>206</v>
      </c>
      <c r="U803" s="127"/>
      <c r="V803" s="100"/>
      <c r="W803" s="127"/>
      <c r="X803" s="127"/>
      <c r="Y803" s="127"/>
      <c r="Z803" s="100"/>
      <c r="AA803" s="101"/>
      <c r="AB803" s="127"/>
      <c r="AC803" s="130"/>
      <c r="AD803" s="100"/>
      <c r="AE803" s="127"/>
      <c r="AF803" s="127"/>
      <c r="AG803" s="127"/>
      <c r="AH803" s="127"/>
      <c r="AI803" s="6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row>
    <row r="804" spans="1:60" s="106" customFormat="1" ht="15">
      <c r="A804" s="59" t="str">
        <f>IF(Table1[[#This Row],[SAMPLE ID]]="","",CONCATENATE('Sample information'!B$16," #",RIGHT(Table1[[#This Row],[PLATE]],LEN(Table1[[#This Row],[PLATE]])-2)," ",Table1[[#This Row],[DATE SAMPLE DELIVERY]]))</f>
        <v/>
      </c>
      <c r="B804" s="59" t="str">
        <f>IF(Table1[[#This Row],[SAMPLE ID]]="","",CONCATENATE('Sample information'!B$16,"-",Table1[[#This Row],[SAMPLE ID]]))</f>
        <v/>
      </c>
      <c r="C804" s="29" t="s">
        <v>65</v>
      </c>
      <c r="D804" s="106" t="s">
        <v>150</v>
      </c>
      <c r="E804" s="28"/>
      <c r="F804" s="28"/>
      <c r="G804" s="28"/>
      <c r="H804" s="19"/>
      <c r="I804" s="28"/>
      <c r="J804" s="28"/>
      <c r="K804" s="17">
        <v>0</v>
      </c>
      <c r="L804" s="17">
        <v>0</v>
      </c>
      <c r="M804" s="127"/>
      <c r="N804" s="127" t="str">
        <f>IF(Table1[[#This Row],[SAMPLE ID]]="","",Table1[[#This Row],[VOLUME]])</f>
        <v/>
      </c>
      <c r="O804" s="127" t="str">
        <f>IF(Table1[[#This Row],[SAMPLE ID]]="","",Table1[[#This Row],[CONCENTRATION]]*Table1[[#This Row],[VOLUME]])</f>
        <v/>
      </c>
      <c r="P804" s="127" t="s">
        <v>386</v>
      </c>
      <c r="Q804" s="128" t="s">
        <v>22</v>
      </c>
      <c r="R804" s="127" t="str">
        <f>IF(Table1[[#This Row],[SAMPLE ID]]="","",CONCATENATE('Sample information'!$B$16,"_",Table1[[#This Row],[PLATE]],"_org_",Table1[[#This Row],[DATE SAMPLE DELIVERY]]))</f>
        <v/>
      </c>
      <c r="S804" s="102" t="str">
        <f>IF(Table1[[#This Row],[DATE SAMPLE DELIVERY]]="","",(CONCATENATE(20,LEFT(Table1[[#This Row],[DATE SAMPLE DELIVERY]],2),"-",MID(Table1[[#This Row],[DATE SAMPLE DELIVERY]],3,2),"-",RIGHT(Table1[[#This Row],[DATE SAMPLE DELIVERY]],2))))</f>
        <v/>
      </c>
      <c r="T804" s="106" t="s">
        <v>206</v>
      </c>
      <c r="U804" s="127"/>
      <c r="V804" s="100"/>
      <c r="W804" s="127"/>
      <c r="X804" s="127"/>
      <c r="Y804" s="127"/>
      <c r="Z804" s="100"/>
      <c r="AA804" s="101"/>
      <c r="AB804" s="127"/>
      <c r="AC804" s="130"/>
      <c r="AD804" s="100"/>
      <c r="AE804" s="127"/>
      <c r="AF804" s="127"/>
      <c r="AG804" s="127"/>
      <c r="AH804" s="127"/>
      <c r="AI804" s="6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row>
    <row r="805" spans="1:60" s="106" customFormat="1" ht="15">
      <c r="A805" s="59" t="str">
        <f>IF(Table1[[#This Row],[SAMPLE ID]]="","",CONCATENATE('Sample information'!B$16," #",RIGHT(Table1[[#This Row],[PLATE]],LEN(Table1[[#This Row],[PLATE]])-2)," ",Table1[[#This Row],[DATE SAMPLE DELIVERY]]))</f>
        <v/>
      </c>
      <c r="B805" s="59" t="str">
        <f>IF(Table1[[#This Row],[SAMPLE ID]]="","",CONCATENATE('Sample information'!B$16,"-",Table1[[#This Row],[SAMPLE ID]]))</f>
        <v/>
      </c>
      <c r="C805" s="29" t="s">
        <v>66</v>
      </c>
      <c r="D805" s="106" t="s">
        <v>150</v>
      </c>
      <c r="E805" s="28"/>
      <c r="F805" s="28"/>
      <c r="G805" s="28"/>
      <c r="H805" s="19"/>
      <c r="I805" s="28"/>
      <c r="J805" s="28"/>
      <c r="K805" s="17">
        <v>0</v>
      </c>
      <c r="L805" s="17">
        <v>0</v>
      </c>
      <c r="M805" s="127"/>
      <c r="N805" s="127" t="str">
        <f>IF(Table1[[#This Row],[SAMPLE ID]]="","",Table1[[#This Row],[VOLUME]])</f>
        <v/>
      </c>
      <c r="O805" s="127" t="str">
        <f>IF(Table1[[#This Row],[SAMPLE ID]]="","",Table1[[#This Row],[CONCENTRATION]]*Table1[[#This Row],[VOLUME]])</f>
        <v/>
      </c>
      <c r="P805" s="127" t="s">
        <v>386</v>
      </c>
      <c r="Q805" s="128" t="s">
        <v>22</v>
      </c>
      <c r="R805" s="127" t="str">
        <f>IF(Table1[[#This Row],[SAMPLE ID]]="","",CONCATENATE('Sample information'!$B$16,"_",Table1[[#This Row],[PLATE]],"_org_",Table1[[#This Row],[DATE SAMPLE DELIVERY]]))</f>
        <v/>
      </c>
      <c r="S805" s="102" t="str">
        <f>IF(Table1[[#This Row],[DATE SAMPLE DELIVERY]]="","",(CONCATENATE(20,LEFT(Table1[[#This Row],[DATE SAMPLE DELIVERY]],2),"-",MID(Table1[[#This Row],[DATE SAMPLE DELIVERY]],3,2),"-",RIGHT(Table1[[#This Row],[DATE SAMPLE DELIVERY]],2))))</f>
        <v/>
      </c>
      <c r="T805" s="106" t="s">
        <v>206</v>
      </c>
      <c r="U805" s="127"/>
      <c r="V805" s="100"/>
      <c r="W805" s="127"/>
      <c r="X805" s="127"/>
      <c r="Y805" s="127"/>
      <c r="Z805" s="100"/>
      <c r="AA805" s="101"/>
      <c r="AB805" s="127"/>
      <c r="AC805" s="130"/>
      <c r="AD805" s="100"/>
      <c r="AE805" s="127"/>
      <c r="AF805" s="127"/>
      <c r="AG805" s="127"/>
      <c r="AH805" s="127"/>
      <c r="AI805" s="6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row>
    <row r="806" spans="1:60" s="106" customFormat="1" ht="15">
      <c r="A806" s="59" t="str">
        <f>IF(Table1[[#This Row],[SAMPLE ID]]="","",CONCATENATE('Sample information'!B$16," #",RIGHT(Table1[[#This Row],[PLATE]],LEN(Table1[[#This Row],[PLATE]])-2)," ",Table1[[#This Row],[DATE SAMPLE DELIVERY]]))</f>
        <v/>
      </c>
      <c r="B806" s="59" t="str">
        <f>IF(Table1[[#This Row],[SAMPLE ID]]="","",CONCATENATE('Sample information'!B$16,"-",Table1[[#This Row],[SAMPLE ID]]))</f>
        <v/>
      </c>
      <c r="C806" s="29" t="s">
        <v>67</v>
      </c>
      <c r="D806" s="106" t="s">
        <v>150</v>
      </c>
      <c r="E806" s="28"/>
      <c r="F806" s="28"/>
      <c r="G806" s="28"/>
      <c r="H806" s="19"/>
      <c r="I806" s="28"/>
      <c r="J806" s="28"/>
      <c r="K806" s="17">
        <v>0</v>
      </c>
      <c r="L806" s="17">
        <v>0</v>
      </c>
      <c r="M806" s="127"/>
      <c r="N806" s="127" t="str">
        <f>IF(Table1[[#This Row],[SAMPLE ID]]="","",Table1[[#This Row],[VOLUME]])</f>
        <v/>
      </c>
      <c r="O806" s="127" t="str">
        <f>IF(Table1[[#This Row],[SAMPLE ID]]="","",Table1[[#This Row],[CONCENTRATION]]*Table1[[#This Row],[VOLUME]])</f>
        <v/>
      </c>
      <c r="P806" s="127" t="s">
        <v>386</v>
      </c>
      <c r="Q806" s="128" t="s">
        <v>22</v>
      </c>
      <c r="R806" s="127" t="str">
        <f>IF(Table1[[#This Row],[SAMPLE ID]]="","",CONCATENATE('Sample information'!$B$16,"_",Table1[[#This Row],[PLATE]],"_org_",Table1[[#This Row],[DATE SAMPLE DELIVERY]]))</f>
        <v/>
      </c>
      <c r="S806" s="102" t="str">
        <f>IF(Table1[[#This Row],[DATE SAMPLE DELIVERY]]="","",(CONCATENATE(20,LEFT(Table1[[#This Row],[DATE SAMPLE DELIVERY]],2),"-",MID(Table1[[#This Row],[DATE SAMPLE DELIVERY]],3,2),"-",RIGHT(Table1[[#This Row],[DATE SAMPLE DELIVERY]],2))))</f>
        <v/>
      </c>
      <c r="T806" s="106" t="s">
        <v>206</v>
      </c>
      <c r="U806" s="127"/>
      <c r="V806" s="100"/>
      <c r="W806" s="127"/>
      <c r="X806" s="127"/>
      <c r="Y806" s="127"/>
      <c r="Z806" s="100"/>
      <c r="AA806" s="101"/>
      <c r="AB806" s="127"/>
      <c r="AC806" s="130"/>
      <c r="AD806" s="100"/>
      <c r="AE806" s="127"/>
      <c r="AF806" s="127"/>
      <c r="AG806" s="127"/>
      <c r="AH806" s="127"/>
      <c r="AI806" s="6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row>
    <row r="807" spans="1:60" s="106" customFormat="1" ht="15">
      <c r="A807" s="59" t="str">
        <f>IF(Table1[[#This Row],[SAMPLE ID]]="","",CONCATENATE('Sample information'!B$16," #",RIGHT(Table1[[#This Row],[PLATE]],LEN(Table1[[#This Row],[PLATE]])-2)," ",Table1[[#This Row],[DATE SAMPLE DELIVERY]]))</f>
        <v/>
      </c>
      <c r="B807" s="59" t="str">
        <f>IF(Table1[[#This Row],[SAMPLE ID]]="","",CONCATENATE('Sample information'!B$16,"-",Table1[[#This Row],[SAMPLE ID]]))</f>
        <v/>
      </c>
      <c r="C807" s="29" t="s">
        <v>68</v>
      </c>
      <c r="D807" s="106" t="s">
        <v>150</v>
      </c>
      <c r="E807" s="28"/>
      <c r="F807" s="28"/>
      <c r="G807" s="28"/>
      <c r="H807" s="19"/>
      <c r="I807" s="28"/>
      <c r="J807" s="28"/>
      <c r="K807" s="17">
        <v>0</v>
      </c>
      <c r="L807" s="17">
        <v>0</v>
      </c>
      <c r="M807" s="127"/>
      <c r="N807" s="127" t="str">
        <f>IF(Table1[[#This Row],[SAMPLE ID]]="","",Table1[[#This Row],[VOLUME]])</f>
        <v/>
      </c>
      <c r="O807" s="127" t="str">
        <f>IF(Table1[[#This Row],[SAMPLE ID]]="","",Table1[[#This Row],[CONCENTRATION]]*Table1[[#This Row],[VOLUME]])</f>
        <v/>
      </c>
      <c r="P807" s="127" t="s">
        <v>386</v>
      </c>
      <c r="Q807" s="128" t="s">
        <v>22</v>
      </c>
      <c r="R807" s="127" t="str">
        <f>IF(Table1[[#This Row],[SAMPLE ID]]="","",CONCATENATE('Sample information'!$B$16,"_",Table1[[#This Row],[PLATE]],"_org_",Table1[[#This Row],[DATE SAMPLE DELIVERY]]))</f>
        <v/>
      </c>
      <c r="S807" s="102" t="str">
        <f>IF(Table1[[#This Row],[DATE SAMPLE DELIVERY]]="","",(CONCATENATE(20,LEFT(Table1[[#This Row],[DATE SAMPLE DELIVERY]],2),"-",MID(Table1[[#This Row],[DATE SAMPLE DELIVERY]],3,2),"-",RIGHT(Table1[[#This Row],[DATE SAMPLE DELIVERY]],2))))</f>
        <v/>
      </c>
      <c r="T807" s="106" t="s">
        <v>206</v>
      </c>
      <c r="U807" s="127"/>
      <c r="V807" s="100"/>
      <c r="W807" s="127"/>
      <c r="X807" s="127"/>
      <c r="Y807" s="127"/>
      <c r="Z807" s="100"/>
      <c r="AA807" s="101"/>
      <c r="AB807" s="127"/>
      <c r="AC807" s="130"/>
      <c r="AD807" s="100"/>
      <c r="AE807" s="127"/>
      <c r="AF807" s="127"/>
      <c r="AG807" s="127"/>
      <c r="AH807" s="127"/>
      <c r="AI807" s="6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row>
    <row r="808" spans="1:60" s="106" customFormat="1" ht="15">
      <c r="A808" s="59" t="str">
        <f>IF(Table1[[#This Row],[SAMPLE ID]]="","",CONCATENATE('Sample information'!B$16," #",RIGHT(Table1[[#This Row],[PLATE]],LEN(Table1[[#This Row],[PLATE]])-2)," ",Table1[[#This Row],[DATE SAMPLE DELIVERY]]))</f>
        <v/>
      </c>
      <c r="B808" s="59" t="str">
        <f>IF(Table1[[#This Row],[SAMPLE ID]]="","",CONCATENATE('Sample information'!B$16,"-",Table1[[#This Row],[SAMPLE ID]]))</f>
        <v/>
      </c>
      <c r="C808" s="29" t="s">
        <v>69</v>
      </c>
      <c r="D808" s="106" t="s">
        <v>150</v>
      </c>
      <c r="E808" s="28"/>
      <c r="F808" s="28"/>
      <c r="G808" s="28"/>
      <c r="H808" s="19"/>
      <c r="I808" s="28"/>
      <c r="J808" s="28"/>
      <c r="K808" s="17">
        <v>0</v>
      </c>
      <c r="L808" s="17">
        <v>0</v>
      </c>
      <c r="M808" s="127"/>
      <c r="N808" s="127" t="str">
        <f>IF(Table1[[#This Row],[SAMPLE ID]]="","",Table1[[#This Row],[VOLUME]])</f>
        <v/>
      </c>
      <c r="O808" s="127" t="str">
        <f>IF(Table1[[#This Row],[SAMPLE ID]]="","",Table1[[#This Row],[CONCENTRATION]]*Table1[[#This Row],[VOLUME]])</f>
        <v/>
      </c>
      <c r="P808" s="127" t="s">
        <v>386</v>
      </c>
      <c r="Q808" s="128" t="s">
        <v>22</v>
      </c>
      <c r="R808" s="127" t="str">
        <f>IF(Table1[[#This Row],[SAMPLE ID]]="","",CONCATENATE('Sample information'!$B$16,"_",Table1[[#This Row],[PLATE]],"_org_",Table1[[#This Row],[DATE SAMPLE DELIVERY]]))</f>
        <v/>
      </c>
      <c r="S808" s="102" t="str">
        <f>IF(Table1[[#This Row],[DATE SAMPLE DELIVERY]]="","",(CONCATENATE(20,LEFT(Table1[[#This Row],[DATE SAMPLE DELIVERY]],2),"-",MID(Table1[[#This Row],[DATE SAMPLE DELIVERY]],3,2),"-",RIGHT(Table1[[#This Row],[DATE SAMPLE DELIVERY]],2))))</f>
        <v/>
      </c>
      <c r="T808" s="106" t="s">
        <v>206</v>
      </c>
      <c r="U808" s="127"/>
      <c r="V808" s="100"/>
      <c r="W808" s="127"/>
      <c r="X808" s="127"/>
      <c r="Y808" s="127"/>
      <c r="Z808" s="100"/>
      <c r="AA808" s="101"/>
      <c r="AB808" s="127"/>
      <c r="AC808" s="130"/>
      <c r="AD808" s="100"/>
      <c r="AE808" s="127"/>
      <c r="AF808" s="127"/>
      <c r="AG808" s="127"/>
      <c r="AH808" s="127"/>
      <c r="AI808" s="6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row>
    <row r="809" spans="1:60" s="106" customFormat="1" ht="15">
      <c r="A809" s="59" t="str">
        <f>IF(Table1[[#This Row],[SAMPLE ID]]="","",CONCATENATE('Sample information'!B$16," #",RIGHT(Table1[[#This Row],[PLATE]],LEN(Table1[[#This Row],[PLATE]])-2)," ",Table1[[#This Row],[DATE SAMPLE DELIVERY]]))</f>
        <v/>
      </c>
      <c r="B809" s="59" t="str">
        <f>IF(Table1[[#This Row],[SAMPLE ID]]="","",CONCATENATE('Sample information'!B$16,"-",Table1[[#This Row],[SAMPLE ID]]))</f>
        <v/>
      </c>
      <c r="C809" s="29" t="s">
        <v>70</v>
      </c>
      <c r="D809" s="106" t="s">
        <v>150</v>
      </c>
      <c r="E809" s="28"/>
      <c r="F809" s="28"/>
      <c r="G809" s="28"/>
      <c r="H809" s="19"/>
      <c r="I809" s="28"/>
      <c r="J809" s="28"/>
      <c r="K809" s="17">
        <v>0</v>
      </c>
      <c r="L809" s="17">
        <v>0</v>
      </c>
      <c r="M809" s="127"/>
      <c r="N809" s="127" t="str">
        <f>IF(Table1[[#This Row],[SAMPLE ID]]="","",Table1[[#This Row],[VOLUME]])</f>
        <v/>
      </c>
      <c r="O809" s="127" t="str">
        <f>IF(Table1[[#This Row],[SAMPLE ID]]="","",Table1[[#This Row],[CONCENTRATION]]*Table1[[#This Row],[VOLUME]])</f>
        <v/>
      </c>
      <c r="P809" s="127" t="s">
        <v>386</v>
      </c>
      <c r="Q809" s="128" t="s">
        <v>22</v>
      </c>
      <c r="R809" s="127" t="str">
        <f>IF(Table1[[#This Row],[SAMPLE ID]]="","",CONCATENATE('Sample information'!$B$16,"_",Table1[[#This Row],[PLATE]],"_org_",Table1[[#This Row],[DATE SAMPLE DELIVERY]]))</f>
        <v/>
      </c>
      <c r="S809" s="102" t="str">
        <f>IF(Table1[[#This Row],[DATE SAMPLE DELIVERY]]="","",(CONCATENATE(20,LEFT(Table1[[#This Row],[DATE SAMPLE DELIVERY]],2),"-",MID(Table1[[#This Row],[DATE SAMPLE DELIVERY]],3,2),"-",RIGHT(Table1[[#This Row],[DATE SAMPLE DELIVERY]],2))))</f>
        <v/>
      </c>
      <c r="T809" s="106" t="s">
        <v>206</v>
      </c>
      <c r="U809" s="127"/>
      <c r="V809" s="100"/>
      <c r="W809" s="127"/>
      <c r="X809" s="127"/>
      <c r="Y809" s="127"/>
      <c r="Z809" s="100"/>
      <c r="AA809" s="101"/>
      <c r="AB809" s="127"/>
      <c r="AC809" s="130"/>
      <c r="AD809" s="100"/>
      <c r="AE809" s="127"/>
      <c r="AF809" s="127"/>
      <c r="AG809" s="127"/>
      <c r="AH809" s="127"/>
      <c r="AI809" s="6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row>
    <row r="810" spans="1:60" s="106" customFormat="1" ht="15">
      <c r="A810" s="59" t="str">
        <f>IF(Table1[[#This Row],[SAMPLE ID]]="","",CONCATENATE('Sample information'!B$16," #",RIGHT(Table1[[#This Row],[PLATE]],LEN(Table1[[#This Row],[PLATE]])-2)," ",Table1[[#This Row],[DATE SAMPLE DELIVERY]]))</f>
        <v/>
      </c>
      <c r="B810" s="59" t="str">
        <f>IF(Table1[[#This Row],[SAMPLE ID]]="","",CONCATENATE('Sample information'!B$16,"-",Table1[[#This Row],[SAMPLE ID]]))</f>
        <v/>
      </c>
      <c r="C810" s="29" t="s">
        <v>71</v>
      </c>
      <c r="D810" s="106" t="s">
        <v>150</v>
      </c>
      <c r="E810" s="28"/>
      <c r="F810" s="28"/>
      <c r="G810" s="28"/>
      <c r="H810" s="19"/>
      <c r="I810" s="28"/>
      <c r="J810" s="28"/>
      <c r="K810" s="17">
        <v>0</v>
      </c>
      <c r="L810" s="17">
        <v>0</v>
      </c>
      <c r="M810" s="127"/>
      <c r="N810" s="127" t="str">
        <f>IF(Table1[[#This Row],[SAMPLE ID]]="","",Table1[[#This Row],[VOLUME]])</f>
        <v/>
      </c>
      <c r="O810" s="127" t="str">
        <f>IF(Table1[[#This Row],[SAMPLE ID]]="","",Table1[[#This Row],[CONCENTRATION]]*Table1[[#This Row],[VOLUME]])</f>
        <v/>
      </c>
      <c r="P810" s="127" t="s">
        <v>386</v>
      </c>
      <c r="Q810" s="128" t="s">
        <v>22</v>
      </c>
      <c r="R810" s="127" t="str">
        <f>IF(Table1[[#This Row],[SAMPLE ID]]="","",CONCATENATE('Sample information'!$B$16,"_",Table1[[#This Row],[PLATE]],"_org_",Table1[[#This Row],[DATE SAMPLE DELIVERY]]))</f>
        <v/>
      </c>
      <c r="S810" s="102" t="str">
        <f>IF(Table1[[#This Row],[DATE SAMPLE DELIVERY]]="","",(CONCATENATE(20,LEFT(Table1[[#This Row],[DATE SAMPLE DELIVERY]],2),"-",MID(Table1[[#This Row],[DATE SAMPLE DELIVERY]],3,2),"-",RIGHT(Table1[[#This Row],[DATE SAMPLE DELIVERY]],2))))</f>
        <v/>
      </c>
      <c r="T810" s="106" t="s">
        <v>206</v>
      </c>
      <c r="U810" s="127"/>
      <c r="V810" s="100"/>
      <c r="W810" s="127"/>
      <c r="X810" s="127"/>
      <c r="Y810" s="127"/>
      <c r="Z810" s="100"/>
      <c r="AA810" s="101"/>
      <c r="AB810" s="127"/>
      <c r="AC810" s="130"/>
      <c r="AD810" s="100"/>
      <c r="AE810" s="127"/>
      <c r="AF810" s="127"/>
      <c r="AG810" s="127"/>
      <c r="AH810" s="127"/>
      <c r="AI810" s="6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row>
    <row r="811" spans="1:60" s="106" customFormat="1" ht="15">
      <c r="A811" s="59" t="str">
        <f>IF(Table1[[#This Row],[SAMPLE ID]]="","",CONCATENATE('Sample information'!B$16," #",RIGHT(Table1[[#This Row],[PLATE]],LEN(Table1[[#This Row],[PLATE]])-2)," ",Table1[[#This Row],[DATE SAMPLE DELIVERY]]))</f>
        <v/>
      </c>
      <c r="B811" s="59" t="str">
        <f>IF(Table1[[#This Row],[SAMPLE ID]]="","",CONCATENATE('Sample information'!B$16,"-",Table1[[#This Row],[SAMPLE ID]]))</f>
        <v/>
      </c>
      <c r="C811" s="29" t="s">
        <v>72</v>
      </c>
      <c r="D811" s="106" t="s">
        <v>150</v>
      </c>
      <c r="E811" s="28"/>
      <c r="F811" s="28"/>
      <c r="G811" s="28"/>
      <c r="H811" s="19"/>
      <c r="I811" s="28"/>
      <c r="J811" s="28"/>
      <c r="K811" s="17">
        <v>0</v>
      </c>
      <c r="L811" s="17">
        <v>0</v>
      </c>
      <c r="M811" s="127"/>
      <c r="N811" s="127" t="str">
        <f>IF(Table1[[#This Row],[SAMPLE ID]]="","",Table1[[#This Row],[VOLUME]])</f>
        <v/>
      </c>
      <c r="O811" s="127" t="str">
        <f>IF(Table1[[#This Row],[SAMPLE ID]]="","",Table1[[#This Row],[CONCENTRATION]]*Table1[[#This Row],[VOLUME]])</f>
        <v/>
      </c>
      <c r="P811" s="127" t="s">
        <v>386</v>
      </c>
      <c r="Q811" s="128" t="s">
        <v>22</v>
      </c>
      <c r="R811" s="127" t="str">
        <f>IF(Table1[[#This Row],[SAMPLE ID]]="","",CONCATENATE('Sample information'!$B$16,"_",Table1[[#This Row],[PLATE]],"_org_",Table1[[#This Row],[DATE SAMPLE DELIVERY]]))</f>
        <v/>
      </c>
      <c r="S811" s="102" t="str">
        <f>IF(Table1[[#This Row],[DATE SAMPLE DELIVERY]]="","",(CONCATENATE(20,LEFT(Table1[[#This Row],[DATE SAMPLE DELIVERY]],2),"-",MID(Table1[[#This Row],[DATE SAMPLE DELIVERY]],3,2),"-",RIGHT(Table1[[#This Row],[DATE SAMPLE DELIVERY]],2))))</f>
        <v/>
      </c>
      <c r="T811" s="106" t="s">
        <v>206</v>
      </c>
      <c r="U811" s="127"/>
      <c r="V811" s="100"/>
      <c r="W811" s="127"/>
      <c r="X811" s="127"/>
      <c r="Y811" s="127"/>
      <c r="Z811" s="100"/>
      <c r="AA811" s="101"/>
      <c r="AB811" s="127"/>
      <c r="AC811" s="130"/>
      <c r="AD811" s="100"/>
      <c r="AE811" s="127"/>
      <c r="AF811" s="127"/>
      <c r="AG811" s="127"/>
      <c r="AH811" s="127"/>
      <c r="AI811" s="6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row>
    <row r="812" spans="1:60" s="106" customFormat="1" ht="15">
      <c r="A812" s="59" t="str">
        <f>IF(Table1[[#This Row],[SAMPLE ID]]="","",CONCATENATE('Sample information'!B$16," #",RIGHT(Table1[[#This Row],[PLATE]],LEN(Table1[[#This Row],[PLATE]])-2)," ",Table1[[#This Row],[DATE SAMPLE DELIVERY]]))</f>
        <v/>
      </c>
      <c r="B812" s="59" t="str">
        <f>IF(Table1[[#This Row],[SAMPLE ID]]="","",CONCATENATE('Sample information'!B$16,"-",Table1[[#This Row],[SAMPLE ID]]))</f>
        <v/>
      </c>
      <c r="C812" s="29" t="s">
        <v>73</v>
      </c>
      <c r="D812" s="106" t="s">
        <v>150</v>
      </c>
      <c r="E812" s="28"/>
      <c r="F812" s="28"/>
      <c r="G812" s="28"/>
      <c r="H812" s="19"/>
      <c r="I812" s="28"/>
      <c r="J812" s="28"/>
      <c r="K812" s="17">
        <v>0</v>
      </c>
      <c r="L812" s="17">
        <v>0</v>
      </c>
      <c r="M812" s="127"/>
      <c r="N812" s="127" t="str">
        <f>IF(Table1[[#This Row],[SAMPLE ID]]="","",Table1[[#This Row],[VOLUME]])</f>
        <v/>
      </c>
      <c r="O812" s="127" t="str">
        <f>IF(Table1[[#This Row],[SAMPLE ID]]="","",Table1[[#This Row],[CONCENTRATION]]*Table1[[#This Row],[VOLUME]])</f>
        <v/>
      </c>
      <c r="P812" s="127" t="s">
        <v>386</v>
      </c>
      <c r="Q812" s="128" t="s">
        <v>22</v>
      </c>
      <c r="R812" s="127" t="str">
        <f>IF(Table1[[#This Row],[SAMPLE ID]]="","",CONCATENATE('Sample information'!$B$16,"_",Table1[[#This Row],[PLATE]],"_org_",Table1[[#This Row],[DATE SAMPLE DELIVERY]]))</f>
        <v/>
      </c>
      <c r="S812" s="102" t="str">
        <f>IF(Table1[[#This Row],[DATE SAMPLE DELIVERY]]="","",(CONCATENATE(20,LEFT(Table1[[#This Row],[DATE SAMPLE DELIVERY]],2),"-",MID(Table1[[#This Row],[DATE SAMPLE DELIVERY]],3,2),"-",RIGHT(Table1[[#This Row],[DATE SAMPLE DELIVERY]],2))))</f>
        <v/>
      </c>
      <c r="T812" s="106" t="s">
        <v>206</v>
      </c>
      <c r="U812" s="127"/>
      <c r="V812" s="100"/>
      <c r="W812" s="127"/>
      <c r="X812" s="127"/>
      <c r="Y812" s="127"/>
      <c r="Z812" s="100"/>
      <c r="AA812" s="101"/>
      <c r="AB812" s="127"/>
      <c r="AC812" s="130"/>
      <c r="AD812" s="100"/>
      <c r="AE812" s="127"/>
      <c r="AF812" s="127"/>
      <c r="AG812" s="127"/>
      <c r="AH812" s="127"/>
      <c r="AI812" s="6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row>
    <row r="813" spans="1:60" s="106" customFormat="1" ht="15">
      <c r="A813" s="59" t="str">
        <f>IF(Table1[[#This Row],[SAMPLE ID]]="","",CONCATENATE('Sample information'!B$16," #",RIGHT(Table1[[#This Row],[PLATE]],LEN(Table1[[#This Row],[PLATE]])-2)," ",Table1[[#This Row],[DATE SAMPLE DELIVERY]]))</f>
        <v/>
      </c>
      <c r="B813" s="59" t="str">
        <f>IF(Table1[[#This Row],[SAMPLE ID]]="","",CONCATENATE('Sample information'!B$16,"-",Table1[[#This Row],[SAMPLE ID]]))</f>
        <v/>
      </c>
      <c r="C813" s="29" t="s">
        <v>74</v>
      </c>
      <c r="D813" s="106" t="s">
        <v>150</v>
      </c>
      <c r="E813" s="28"/>
      <c r="F813" s="28"/>
      <c r="G813" s="28"/>
      <c r="H813" s="19"/>
      <c r="I813" s="28"/>
      <c r="J813" s="28"/>
      <c r="K813" s="17">
        <v>0</v>
      </c>
      <c r="L813" s="17">
        <v>0</v>
      </c>
      <c r="M813" s="127"/>
      <c r="N813" s="127" t="str">
        <f>IF(Table1[[#This Row],[SAMPLE ID]]="","",Table1[[#This Row],[VOLUME]])</f>
        <v/>
      </c>
      <c r="O813" s="127" t="str">
        <f>IF(Table1[[#This Row],[SAMPLE ID]]="","",Table1[[#This Row],[CONCENTRATION]]*Table1[[#This Row],[VOLUME]])</f>
        <v/>
      </c>
      <c r="P813" s="127" t="s">
        <v>386</v>
      </c>
      <c r="Q813" s="128" t="s">
        <v>22</v>
      </c>
      <c r="R813" s="127" t="str">
        <f>IF(Table1[[#This Row],[SAMPLE ID]]="","",CONCATENATE('Sample information'!$B$16,"_",Table1[[#This Row],[PLATE]],"_org_",Table1[[#This Row],[DATE SAMPLE DELIVERY]]))</f>
        <v/>
      </c>
      <c r="S813" s="102" t="str">
        <f>IF(Table1[[#This Row],[DATE SAMPLE DELIVERY]]="","",(CONCATENATE(20,LEFT(Table1[[#This Row],[DATE SAMPLE DELIVERY]],2),"-",MID(Table1[[#This Row],[DATE SAMPLE DELIVERY]],3,2),"-",RIGHT(Table1[[#This Row],[DATE SAMPLE DELIVERY]],2))))</f>
        <v/>
      </c>
      <c r="T813" s="106" t="s">
        <v>206</v>
      </c>
      <c r="U813" s="127"/>
      <c r="V813" s="100"/>
      <c r="W813" s="127"/>
      <c r="X813" s="127"/>
      <c r="Y813" s="127"/>
      <c r="Z813" s="100"/>
      <c r="AA813" s="101"/>
      <c r="AB813" s="127"/>
      <c r="AC813" s="130"/>
      <c r="AD813" s="100"/>
      <c r="AE813" s="127"/>
      <c r="AF813" s="127"/>
      <c r="AG813" s="127"/>
      <c r="AH813" s="127"/>
      <c r="AI813" s="6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row>
    <row r="814" spans="1:60" s="106" customFormat="1" ht="15">
      <c r="A814" s="59" t="str">
        <f>IF(Table1[[#This Row],[SAMPLE ID]]="","",CONCATENATE('Sample information'!B$16," #",RIGHT(Table1[[#This Row],[PLATE]],LEN(Table1[[#This Row],[PLATE]])-2)," ",Table1[[#This Row],[DATE SAMPLE DELIVERY]]))</f>
        <v/>
      </c>
      <c r="B814" s="59" t="str">
        <f>IF(Table1[[#This Row],[SAMPLE ID]]="","",CONCATENATE('Sample information'!B$16,"-",Table1[[#This Row],[SAMPLE ID]]))</f>
        <v/>
      </c>
      <c r="C814" s="29" t="s">
        <v>75</v>
      </c>
      <c r="D814" s="106" t="s">
        <v>150</v>
      </c>
      <c r="E814" s="28"/>
      <c r="F814" s="28"/>
      <c r="G814" s="28"/>
      <c r="H814" s="19"/>
      <c r="I814" s="28"/>
      <c r="J814" s="28"/>
      <c r="K814" s="17">
        <v>0</v>
      </c>
      <c r="L814" s="17">
        <v>0</v>
      </c>
      <c r="M814" s="127"/>
      <c r="N814" s="127" t="str">
        <f>IF(Table1[[#This Row],[SAMPLE ID]]="","",Table1[[#This Row],[VOLUME]])</f>
        <v/>
      </c>
      <c r="O814" s="127" t="str">
        <f>IF(Table1[[#This Row],[SAMPLE ID]]="","",Table1[[#This Row],[CONCENTRATION]]*Table1[[#This Row],[VOLUME]])</f>
        <v/>
      </c>
      <c r="P814" s="127" t="s">
        <v>386</v>
      </c>
      <c r="Q814" s="128" t="s">
        <v>22</v>
      </c>
      <c r="R814" s="127" t="str">
        <f>IF(Table1[[#This Row],[SAMPLE ID]]="","",CONCATENATE('Sample information'!$B$16,"_",Table1[[#This Row],[PLATE]],"_org_",Table1[[#This Row],[DATE SAMPLE DELIVERY]]))</f>
        <v/>
      </c>
      <c r="S814" s="102" t="str">
        <f>IF(Table1[[#This Row],[DATE SAMPLE DELIVERY]]="","",(CONCATENATE(20,LEFT(Table1[[#This Row],[DATE SAMPLE DELIVERY]],2),"-",MID(Table1[[#This Row],[DATE SAMPLE DELIVERY]],3,2),"-",RIGHT(Table1[[#This Row],[DATE SAMPLE DELIVERY]],2))))</f>
        <v/>
      </c>
      <c r="T814" s="106" t="s">
        <v>206</v>
      </c>
      <c r="U814" s="127"/>
      <c r="V814" s="100"/>
      <c r="W814" s="127"/>
      <c r="X814" s="127"/>
      <c r="Y814" s="127"/>
      <c r="Z814" s="100"/>
      <c r="AA814" s="101"/>
      <c r="AB814" s="127"/>
      <c r="AC814" s="130"/>
      <c r="AD814" s="100"/>
      <c r="AE814" s="127"/>
      <c r="AF814" s="127"/>
      <c r="AG814" s="127"/>
      <c r="AH814" s="127"/>
      <c r="AI814" s="6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row>
    <row r="815" spans="1:60" s="106" customFormat="1" ht="15">
      <c r="A815" s="59" t="str">
        <f>IF(Table1[[#This Row],[SAMPLE ID]]="","",CONCATENATE('Sample information'!B$16," #",RIGHT(Table1[[#This Row],[PLATE]],LEN(Table1[[#This Row],[PLATE]])-2)," ",Table1[[#This Row],[DATE SAMPLE DELIVERY]]))</f>
        <v/>
      </c>
      <c r="B815" s="59" t="str">
        <f>IF(Table1[[#This Row],[SAMPLE ID]]="","",CONCATENATE('Sample information'!B$16,"-",Table1[[#This Row],[SAMPLE ID]]))</f>
        <v/>
      </c>
      <c r="C815" s="29" t="s">
        <v>76</v>
      </c>
      <c r="D815" s="106" t="s">
        <v>150</v>
      </c>
      <c r="E815" s="28"/>
      <c r="F815" s="28"/>
      <c r="G815" s="28"/>
      <c r="H815" s="19"/>
      <c r="I815" s="28"/>
      <c r="J815" s="28"/>
      <c r="K815" s="17">
        <v>0</v>
      </c>
      <c r="L815" s="17">
        <v>0</v>
      </c>
      <c r="M815" s="127"/>
      <c r="N815" s="127" t="str">
        <f>IF(Table1[[#This Row],[SAMPLE ID]]="","",Table1[[#This Row],[VOLUME]])</f>
        <v/>
      </c>
      <c r="O815" s="127" t="str">
        <f>IF(Table1[[#This Row],[SAMPLE ID]]="","",Table1[[#This Row],[CONCENTRATION]]*Table1[[#This Row],[VOLUME]])</f>
        <v/>
      </c>
      <c r="P815" s="127" t="s">
        <v>386</v>
      </c>
      <c r="Q815" s="128" t="s">
        <v>22</v>
      </c>
      <c r="R815" s="127" t="str">
        <f>IF(Table1[[#This Row],[SAMPLE ID]]="","",CONCATENATE('Sample information'!$B$16,"_",Table1[[#This Row],[PLATE]],"_org_",Table1[[#This Row],[DATE SAMPLE DELIVERY]]))</f>
        <v/>
      </c>
      <c r="S815" s="102" t="str">
        <f>IF(Table1[[#This Row],[DATE SAMPLE DELIVERY]]="","",(CONCATENATE(20,LEFT(Table1[[#This Row],[DATE SAMPLE DELIVERY]],2),"-",MID(Table1[[#This Row],[DATE SAMPLE DELIVERY]],3,2),"-",RIGHT(Table1[[#This Row],[DATE SAMPLE DELIVERY]],2))))</f>
        <v/>
      </c>
      <c r="T815" s="106" t="s">
        <v>206</v>
      </c>
      <c r="U815" s="127"/>
      <c r="V815" s="100"/>
      <c r="W815" s="127"/>
      <c r="X815" s="127"/>
      <c r="Y815" s="127"/>
      <c r="Z815" s="100"/>
      <c r="AA815" s="101"/>
      <c r="AB815" s="127"/>
      <c r="AC815" s="130"/>
      <c r="AD815" s="100"/>
      <c r="AE815" s="127"/>
      <c r="AF815" s="127"/>
      <c r="AG815" s="127"/>
      <c r="AH815" s="127"/>
      <c r="AI815" s="6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row>
    <row r="816" spans="1:60" s="106" customFormat="1" ht="15">
      <c r="A816" s="59" t="str">
        <f>IF(Table1[[#This Row],[SAMPLE ID]]="","",CONCATENATE('Sample information'!B$16," #",RIGHT(Table1[[#This Row],[PLATE]],LEN(Table1[[#This Row],[PLATE]])-2)," ",Table1[[#This Row],[DATE SAMPLE DELIVERY]]))</f>
        <v/>
      </c>
      <c r="B816" s="59" t="str">
        <f>IF(Table1[[#This Row],[SAMPLE ID]]="","",CONCATENATE('Sample information'!B$16,"-",Table1[[#This Row],[SAMPLE ID]]))</f>
        <v/>
      </c>
      <c r="C816" s="29" t="s">
        <v>77</v>
      </c>
      <c r="D816" s="106" t="s">
        <v>150</v>
      </c>
      <c r="E816" s="28"/>
      <c r="F816" s="28"/>
      <c r="G816" s="28"/>
      <c r="H816" s="19"/>
      <c r="I816" s="28"/>
      <c r="J816" s="28"/>
      <c r="K816" s="17">
        <v>0</v>
      </c>
      <c r="L816" s="17">
        <v>0</v>
      </c>
      <c r="M816" s="127"/>
      <c r="N816" s="127" t="str">
        <f>IF(Table1[[#This Row],[SAMPLE ID]]="","",Table1[[#This Row],[VOLUME]])</f>
        <v/>
      </c>
      <c r="O816" s="127" t="str">
        <f>IF(Table1[[#This Row],[SAMPLE ID]]="","",Table1[[#This Row],[CONCENTRATION]]*Table1[[#This Row],[VOLUME]])</f>
        <v/>
      </c>
      <c r="P816" s="127" t="s">
        <v>386</v>
      </c>
      <c r="Q816" s="128" t="s">
        <v>22</v>
      </c>
      <c r="R816" s="127" t="str">
        <f>IF(Table1[[#This Row],[SAMPLE ID]]="","",CONCATENATE('Sample information'!$B$16,"_",Table1[[#This Row],[PLATE]],"_org_",Table1[[#This Row],[DATE SAMPLE DELIVERY]]))</f>
        <v/>
      </c>
      <c r="S816" s="102" t="str">
        <f>IF(Table1[[#This Row],[DATE SAMPLE DELIVERY]]="","",(CONCATENATE(20,LEFT(Table1[[#This Row],[DATE SAMPLE DELIVERY]],2),"-",MID(Table1[[#This Row],[DATE SAMPLE DELIVERY]],3,2),"-",RIGHT(Table1[[#This Row],[DATE SAMPLE DELIVERY]],2))))</f>
        <v/>
      </c>
      <c r="T816" s="106" t="s">
        <v>206</v>
      </c>
      <c r="U816" s="127"/>
      <c r="V816" s="100"/>
      <c r="W816" s="127"/>
      <c r="X816" s="127"/>
      <c r="Y816" s="127"/>
      <c r="Z816" s="100"/>
      <c r="AA816" s="101"/>
      <c r="AB816" s="127"/>
      <c r="AC816" s="130"/>
      <c r="AD816" s="100"/>
      <c r="AE816" s="127"/>
      <c r="AF816" s="127"/>
      <c r="AG816" s="127"/>
      <c r="AH816" s="127"/>
      <c r="AI816" s="6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row>
    <row r="817" spans="1:60" s="106" customFormat="1" ht="15">
      <c r="A817" s="59" t="str">
        <f>IF(Table1[[#This Row],[SAMPLE ID]]="","",CONCATENATE('Sample information'!B$16," #",RIGHT(Table1[[#This Row],[PLATE]],LEN(Table1[[#This Row],[PLATE]])-2)," ",Table1[[#This Row],[DATE SAMPLE DELIVERY]]))</f>
        <v/>
      </c>
      <c r="B817" s="59" t="str">
        <f>IF(Table1[[#This Row],[SAMPLE ID]]="","",CONCATENATE('Sample information'!B$16,"-",Table1[[#This Row],[SAMPLE ID]]))</f>
        <v/>
      </c>
      <c r="C817" s="29" t="s">
        <v>78</v>
      </c>
      <c r="D817" s="106" t="s">
        <v>150</v>
      </c>
      <c r="E817" s="28"/>
      <c r="F817" s="28"/>
      <c r="G817" s="28"/>
      <c r="H817" s="19"/>
      <c r="I817" s="28"/>
      <c r="J817" s="28"/>
      <c r="K817" s="17">
        <v>0</v>
      </c>
      <c r="L817" s="17">
        <v>0</v>
      </c>
      <c r="M817" s="127"/>
      <c r="N817" s="127" t="str">
        <f>IF(Table1[[#This Row],[SAMPLE ID]]="","",Table1[[#This Row],[VOLUME]])</f>
        <v/>
      </c>
      <c r="O817" s="127" t="str">
        <f>IF(Table1[[#This Row],[SAMPLE ID]]="","",Table1[[#This Row],[CONCENTRATION]]*Table1[[#This Row],[VOLUME]])</f>
        <v/>
      </c>
      <c r="P817" s="127" t="s">
        <v>386</v>
      </c>
      <c r="Q817" s="128" t="s">
        <v>22</v>
      </c>
      <c r="R817" s="127" t="str">
        <f>IF(Table1[[#This Row],[SAMPLE ID]]="","",CONCATENATE('Sample information'!$B$16,"_",Table1[[#This Row],[PLATE]],"_org_",Table1[[#This Row],[DATE SAMPLE DELIVERY]]))</f>
        <v/>
      </c>
      <c r="S817" s="102" t="str">
        <f>IF(Table1[[#This Row],[DATE SAMPLE DELIVERY]]="","",(CONCATENATE(20,LEFT(Table1[[#This Row],[DATE SAMPLE DELIVERY]],2),"-",MID(Table1[[#This Row],[DATE SAMPLE DELIVERY]],3,2),"-",RIGHT(Table1[[#This Row],[DATE SAMPLE DELIVERY]],2))))</f>
        <v/>
      </c>
      <c r="T817" s="106" t="s">
        <v>206</v>
      </c>
      <c r="U817" s="127"/>
      <c r="V817" s="100"/>
      <c r="W817" s="127"/>
      <c r="X817" s="127"/>
      <c r="Y817" s="127"/>
      <c r="Z817" s="100"/>
      <c r="AA817" s="101"/>
      <c r="AB817" s="127"/>
      <c r="AC817" s="130"/>
      <c r="AD817" s="100"/>
      <c r="AE817" s="127"/>
      <c r="AF817" s="127"/>
      <c r="AG817" s="127"/>
      <c r="AH817" s="127"/>
      <c r="AI817" s="6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row>
    <row r="818" spans="1:60" s="106" customFormat="1" ht="15">
      <c r="A818" s="59" t="str">
        <f>IF(Table1[[#This Row],[SAMPLE ID]]="","",CONCATENATE('Sample information'!B$16," #",RIGHT(Table1[[#This Row],[PLATE]],LEN(Table1[[#This Row],[PLATE]])-2)," ",Table1[[#This Row],[DATE SAMPLE DELIVERY]]))</f>
        <v/>
      </c>
      <c r="B818" s="59" t="str">
        <f>IF(Table1[[#This Row],[SAMPLE ID]]="","",CONCATENATE('Sample information'!B$16,"-",Table1[[#This Row],[SAMPLE ID]]))</f>
        <v/>
      </c>
      <c r="C818" s="29" t="s">
        <v>79</v>
      </c>
      <c r="D818" s="106" t="s">
        <v>150</v>
      </c>
      <c r="E818" s="28"/>
      <c r="F818" s="28"/>
      <c r="G818" s="28"/>
      <c r="H818" s="19"/>
      <c r="I818" s="28"/>
      <c r="J818" s="28"/>
      <c r="K818" s="17">
        <v>0</v>
      </c>
      <c r="L818" s="17">
        <v>0</v>
      </c>
      <c r="M818" s="127"/>
      <c r="N818" s="127" t="str">
        <f>IF(Table1[[#This Row],[SAMPLE ID]]="","",Table1[[#This Row],[VOLUME]])</f>
        <v/>
      </c>
      <c r="O818" s="127" t="str">
        <f>IF(Table1[[#This Row],[SAMPLE ID]]="","",Table1[[#This Row],[CONCENTRATION]]*Table1[[#This Row],[VOLUME]])</f>
        <v/>
      </c>
      <c r="P818" s="127" t="s">
        <v>386</v>
      </c>
      <c r="Q818" s="128" t="s">
        <v>22</v>
      </c>
      <c r="R818" s="127" t="str">
        <f>IF(Table1[[#This Row],[SAMPLE ID]]="","",CONCATENATE('Sample information'!$B$16,"_",Table1[[#This Row],[PLATE]],"_org_",Table1[[#This Row],[DATE SAMPLE DELIVERY]]))</f>
        <v/>
      </c>
      <c r="S818" s="102" t="str">
        <f>IF(Table1[[#This Row],[DATE SAMPLE DELIVERY]]="","",(CONCATENATE(20,LEFT(Table1[[#This Row],[DATE SAMPLE DELIVERY]],2),"-",MID(Table1[[#This Row],[DATE SAMPLE DELIVERY]],3,2),"-",RIGHT(Table1[[#This Row],[DATE SAMPLE DELIVERY]],2))))</f>
        <v/>
      </c>
      <c r="T818" s="106" t="s">
        <v>206</v>
      </c>
      <c r="U818" s="127"/>
      <c r="V818" s="100"/>
      <c r="W818" s="127"/>
      <c r="X818" s="127"/>
      <c r="Y818" s="127"/>
      <c r="Z818" s="100"/>
      <c r="AA818" s="101"/>
      <c r="AB818" s="127"/>
      <c r="AC818" s="130"/>
      <c r="AD818" s="100"/>
      <c r="AE818" s="127"/>
      <c r="AF818" s="127"/>
      <c r="AG818" s="127"/>
      <c r="AH818" s="127"/>
      <c r="AI818" s="6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row>
    <row r="819" spans="1:60" s="106" customFormat="1" ht="15">
      <c r="A819" s="59" t="str">
        <f>IF(Table1[[#This Row],[SAMPLE ID]]="","",CONCATENATE('Sample information'!B$16," #",RIGHT(Table1[[#This Row],[PLATE]],LEN(Table1[[#This Row],[PLATE]])-2)," ",Table1[[#This Row],[DATE SAMPLE DELIVERY]]))</f>
        <v/>
      </c>
      <c r="B819" s="59" t="str">
        <f>IF(Table1[[#This Row],[SAMPLE ID]]="","",CONCATENATE('Sample information'!B$16,"-",Table1[[#This Row],[SAMPLE ID]]))</f>
        <v/>
      </c>
      <c r="C819" s="29" t="s">
        <v>80</v>
      </c>
      <c r="D819" s="106" t="s">
        <v>150</v>
      </c>
      <c r="E819" s="28"/>
      <c r="F819" s="28"/>
      <c r="G819" s="28"/>
      <c r="H819" s="19"/>
      <c r="I819" s="28"/>
      <c r="J819" s="28"/>
      <c r="K819" s="17">
        <v>0</v>
      </c>
      <c r="L819" s="17">
        <v>0</v>
      </c>
      <c r="M819" s="127"/>
      <c r="N819" s="127" t="str">
        <f>IF(Table1[[#This Row],[SAMPLE ID]]="","",Table1[[#This Row],[VOLUME]])</f>
        <v/>
      </c>
      <c r="O819" s="127" t="str">
        <f>IF(Table1[[#This Row],[SAMPLE ID]]="","",Table1[[#This Row],[CONCENTRATION]]*Table1[[#This Row],[VOLUME]])</f>
        <v/>
      </c>
      <c r="P819" s="127" t="s">
        <v>386</v>
      </c>
      <c r="Q819" s="128" t="s">
        <v>22</v>
      </c>
      <c r="R819" s="127" t="str">
        <f>IF(Table1[[#This Row],[SAMPLE ID]]="","",CONCATENATE('Sample information'!$B$16,"_",Table1[[#This Row],[PLATE]],"_org_",Table1[[#This Row],[DATE SAMPLE DELIVERY]]))</f>
        <v/>
      </c>
      <c r="S819" s="102" t="str">
        <f>IF(Table1[[#This Row],[DATE SAMPLE DELIVERY]]="","",(CONCATENATE(20,LEFT(Table1[[#This Row],[DATE SAMPLE DELIVERY]],2),"-",MID(Table1[[#This Row],[DATE SAMPLE DELIVERY]],3,2),"-",RIGHT(Table1[[#This Row],[DATE SAMPLE DELIVERY]],2))))</f>
        <v/>
      </c>
      <c r="T819" s="106" t="s">
        <v>206</v>
      </c>
      <c r="U819" s="127"/>
      <c r="V819" s="100"/>
      <c r="W819" s="127"/>
      <c r="X819" s="127"/>
      <c r="Y819" s="127"/>
      <c r="Z819" s="100"/>
      <c r="AA819" s="101"/>
      <c r="AB819" s="127"/>
      <c r="AC819" s="130"/>
      <c r="AD819" s="100"/>
      <c r="AE819" s="127"/>
      <c r="AF819" s="127"/>
      <c r="AG819" s="127"/>
      <c r="AH819" s="127"/>
      <c r="AI819" s="6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row>
    <row r="820" spans="1:60" s="106" customFormat="1" ht="15">
      <c r="A820" s="59" t="str">
        <f>IF(Table1[[#This Row],[SAMPLE ID]]="","",CONCATENATE('Sample information'!B$16," #",RIGHT(Table1[[#This Row],[PLATE]],LEN(Table1[[#This Row],[PLATE]])-2)," ",Table1[[#This Row],[DATE SAMPLE DELIVERY]]))</f>
        <v/>
      </c>
      <c r="B820" s="59" t="str">
        <f>IF(Table1[[#This Row],[SAMPLE ID]]="","",CONCATENATE('Sample information'!B$16,"-",Table1[[#This Row],[SAMPLE ID]]))</f>
        <v/>
      </c>
      <c r="C820" s="29" t="s">
        <v>81</v>
      </c>
      <c r="D820" s="106" t="s">
        <v>150</v>
      </c>
      <c r="E820" s="28"/>
      <c r="F820" s="28"/>
      <c r="G820" s="28"/>
      <c r="H820" s="19"/>
      <c r="I820" s="28"/>
      <c r="J820" s="28"/>
      <c r="K820" s="17">
        <v>0</v>
      </c>
      <c r="L820" s="17">
        <v>0</v>
      </c>
      <c r="M820" s="127"/>
      <c r="N820" s="127" t="str">
        <f>IF(Table1[[#This Row],[SAMPLE ID]]="","",Table1[[#This Row],[VOLUME]])</f>
        <v/>
      </c>
      <c r="O820" s="127" t="str">
        <f>IF(Table1[[#This Row],[SAMPLE ID]]="","",Table1[[#This Row],[CONCENTRATION]]*Table1[[#This Row],[VOLUME]])</f>
        <v/>
      </c>
      <c r="P820" s="127" t="s">
        <v>386</v>
      </c>
      <c r="Q820" s="128" t="s">
        <v>22</v>
      </c>
      <c r="R820" s="127" t="str">
        <f>IF(Table1[[#This Row],[SAMPLE ID]]="","",CONCATENATE('Sample information'!$B$16,"_",Table1[[#This Row],[PLATE]],"_org_",Table1[[#This Row],[DATE SAMPLE DELIVERY]]))</f>
        <v/>
      </c>
      <c r="S820" s="102" t="str">
        <f>IF(Table1[[#This Row],[DATE SAMPLE DELIVERY]]="","",(CONCATENATE(20,LEFT(Table1[[#This Row],[DATE SAMPLE DELIVERY]],2),"-",MID(Table1[[#This Row],[DATE SAMPLE DELIVERY]],3,2),"-",RIGHT(Table1[[#This Row],[DATE SAMPLE DELIVERY]],2))))</f>
        <v/>
      </c>
      <c r="T820" s="106" t="s">
        <v>206</v>
      </c>
      <c r="U820" s="127"/>
      <c r="V820" s="100"/>
      <c r="W820" s="127"/>
      <c r="X820" s="127"/>
      <c r="Y820" s="127"/>
      <c r="Z820" s="100"/>
      <c r="AA820" s="101"/>
      <c r="AB820" s="127"/>
      <c r="AC820" s="130"/>
      <c r="AD820" s="100"/>
      <c r="AE820" s="127"/>
      <c r="AF820" s="127"/>
      <c r="AG820" s="127"/>
      <c r="AH820" s="127"/>
      <c r="AI820" s="6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row>
    <row r="821" spans="1:60" s="106" customFormat="1" ht="15">
      <c r="A821" s="59" t="str">
        <f>IF(Table1[[#This Row],[SAMPLE ID]]="","",CONCATENATE('Sample information'!B$16," #",RIGHT(Table1[[#This Row],[PLATE]],LEN(Table1[[#This Row],[PLATE]])-2)," ",Table1[[#This Row],[DATE SAMPLE DELIVERY]]))</f>
        <v/>
      </c>
      <c r="B821" s="59" t="str">
        <f>IF(Table1[[#This Row],[SAMPLE ID]]="","",CONCATENATE('Sample information'!B$16,"-",Table1[[#This Row],[SAMPLE ID]]))</f>
        <v/>
      </c>
      <c r="C821" s="29" t="s">
        <v>82</v>
      </c>
      <c r="D821" s="106" t="s">
        <v>150</v>
      </c>
      <c r="E821" s="28"/>
      <c r="F821" s="28"/>
      <c r="G821" s="28"/>
      <c r="H821" s="19"/>
      <c r="I821" s="28"/>
      <c r="J821" s="28"/>
      <c r="K821" s="17">
        <v>0</v>
      </c>
      <c r="L821" s="17">
        <v>0</v>
      </c>
      <c r="M821" s="127"/>
      <c r="N821" s="127" t="str">
        <f>IF(Table1[[#This Row],[SAMPLE ID]]="","",Table1[[#This Row],[VOLUME]])</f>
        <v/>
      </c>
      <c r="O821" s="127" t="str">
        <f>IF(Table1[[#This Row],[SAMPLE ID]]="","",Table1[[#This Row],[CONCENTRATION]]*Table1[[#This Row],[VOLUME]])</f>
        <v/>
      </c>
      <c r="P821" s="127" t="s">
        <v>386</v>
      </c>
      <c r="Q821" s="128" t="s">
        <v>22</v>
      </c>
      <c r="R821" s="127" t="str">
        <f>IF(Table1[[#This Row],[SAMPLE ID]]="","",CONCATENATE('Sample information'!$B$16,"_",Table1[[#This Row],[PLATE]],"_org_",Table1[[#This Row],[DATE SAMPLE DELIVERY]]))</f>
        <v/>
      </c>
      <c r="S821" s="102" t="str">
        <f>IF(Table1[[#This Row],[DATE SAMPLE DELIVERY]]="","",(CONCATENATE(20,LEFT(Table1[[#This Row],[DATE SAMPLE DELIVERY]],2),"-",MID(Table1[[#This Row],[DATE SAMPLE DELIVERY]],3,2),"-",RIGHT(Table1[[#This Row],[DATE SAMPLE DELIVERY]],2))))</f>
        <v/>
      </c>
      <c r="T821" s="106" t="s">
        <v>206</v>
      </c>
      <c r="U821" s="127"/>
      <c r="V821" s="100"/>
      <c r="W821" s="127"/>
      <c r="X821" s="127"/>
      <c r="Y821" s="127"/>
      <c r="Z821" s="100"/>
      <c r="AA821" s="101"/>
      <c r="AB821" s="127"/>
      <c r="AC821" s="130"/>
      <c r="AD821" s="100"/>
      <c r="AE821" s="127"/>
      <c r="AF821" s="127"/>
      <c r="AG821" s="127"/>
      <c r="AH821" s="127"/>
      <c r="AI821" s="6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row>
    <row r="822" spans="1:60" s="106" customFormat="1" ht="15">
      <c r="A822" s="59" t="str">
        <f>IF(Table1[[#This Row],[SAMPLE ID]]="","",CONCATENATE('Sample information'!B$16," #",RIGHT(Table1[[#This Row],[PLATE]],LEN(Table1[[#This Row],[PLATE]])-2)," ",Table1[[#This Row],[DATE SAMPLE DELIVERY]]))</f>
        <v/>
      </c>
      <c r="B822" s="59" t="str">
        <f>IF(Table1[[#This Row],[SAMPLE ID]]="","",CONCATENATE('Sample information'!B$16,"-",Table1[[#This Row],[SAMPLE ID]]))</f>
        <v/>
      </c>
      <c r="C822" s="29" t="s">
        <v>83</v>
      </c>
      <c r="D822" s="106" t="s">
        <v>150</v>
      </c>
      <c r="E822" s="28"/>
      <c r="F822" s="28"/>
      <c r="G822" s="28"/>
      <c r="H822" s="19"/>
      <c r="I822" s="28"/>
      <c r="J822" s="28"/>
      <c r="K822" s="17">
        <v>0</v>
      </c>
      <c r="L822" s="17">
        <v>0</v>
      </c>
      <c r="M822" s="127"/>
      <c r="N822" s="127" t="str">
        <f>IF(Table1[[#This Row],[SAMPLE ID]]="","",Table1[[#This Row],[VOLUME]])</f>
        <v/>
      </c>
      <c r="O822" s="127" t="str">
        <f>IF(Table1[[#This Row],[SAMPLE ID]]="","",Table1[[#This Row],[CONCENTRATION]]*Table1[[#This Row],[VOLUME]])</f>
        <v/>
      </c>
      <c r="P822" s="127" t="s">
        <v>386</v>
      </c>
      <c r="Q822" s="128" t="s">
        <v>22</v>
      </c>
      <c r="R822" s="127" t="str">
        <f>IF(Table1[[#This Row],[SAMPLE ID]]="","",CONCATENATE('Sample information'!$B$16,"_",Table1[[#This Row],[PLATE]],"_org_",Table1[[#This Row],[DATE SAMPLE DELIVERY]]))</f>
        <v/>
      </c>
      <c r="S822" s="102" t="str">
        <f>IF(Table1[[#This Row],[DATE SAMPLE DELIVERY]]="","",(CONCATENATE(20,LEFT(Table1[[#This Row],[DATE SAMPLE DELIVERY]],2),"-",MID(Table1[[#This Row],[DATE SAMPLE DELIVERY]],3,2),"-",RIGHT(Table1[[#This Row],[DATE SAMPLE DELIVERY]],2))))</f>
        <v/>
      </c>
      <c r="T822" s="106" t="s">
        <v>206</v>
      </c>
      <c r="U822" s="127"/>
      <c r="V822" s="100"/>
      <c r="W822" s="127"/>
      <c r="X822" s="127"/>
      <c r="Y822" s="127"/>
      <c r="Z822" s="100"/>
      <c r="AA822" s="101"/>
      <c r="AB822" s="127"/>
      <c r="AC822" s="130"/>
      <c r="AD822" s="100"/>
      <c r="AE822" s="127"/>
      <c r="AF822" s="127"/>
      <c r="AG822" s="127"/>
      <c r="AH822" s="127"/>
      <c r="AI822" s="6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row>
    <row r="823" spans="1:60" s="106" customFormat="1" ht="15">
      <c r="A823" s="59" t="str">
        <f>IF(Table1[[#This Row],[SAMPLE ID]]="","",CONCATENATE('Sample information'!B$16," #",RIGHT(Table1[[#This Row],[PLATE]],LEN(Table1[[#This Row],[PLATE]])-2)," ",Table1[[#This Row],[DATE SAMPLE DELIVERY]]))</f>
        <v/>
      </c>
      <c r="B823" s="59" t="str">
        <f>IF(Table1[[#This Row],[SAMPLE ID]]="","",CONCATENATE('Sample information'!B$16,"-",Table1[[#This Row],[SAMPLE ID]]))</f>
        <v/>
      </c>
      <c r="C823" s="29" t="s">
        <v>84</v>
      </c>
      <c r="D823" s="106" t="s">
        <v>150</v>
      </c>
      <c r="E823" s="28"/>
      <c r="F823" s="28"/>
      <c r="G823" s="28"/>
      <c r="H823" s="19"/>
      <c r="I823" s="28"/>
      <c r="J823" s="28"/>
      <c r="K823" s="17">
        <v>0</v>
      </c>
      <c r="L823" s="17">
        <v>0</v>
      </c>
      <c r="M823" s="127"/>
      <c r="N823" s="127" t="str">
        <f>IF(Table1[[#This Row],[SAMPLE ID]]="","",Table1[[#This Row],[VOLUME]])</f>
        <v/>
      </c>
      <c r="O823" s="127" t="str">
        <f>IF(Table1[[#This Row],[SAMPLE ID]]="","",Table1[[#This Row],[CONCENTRATION]]*Table1[[#This Row],[VOLUME]])</f>
        <v/>
      </c>
      <c r="P823" s="127" t="s">
        <v>386</v>
      </c>
      <c r="Q823" s="128" t="s">
        <v>22</v>
      </c>
      <c r="R823" s="127" t="str">
        <f>IF(Table1[[#This Row],[SAMPLE ID]]="","",CONCATENATE('Sample information'!$B$16,"_",Table1[[#This Row],[PLATE]],"_org_",Table1[[#This Row],[DATE SAMPLE DELIVERY]]))</f>
        <v/>
      </c>
      <c r="S823" s="102" t="str">
        <f>IF(Table1[[#This Row],[DATE SAMPLE DELIVERY]]="","",(CONCATENATE(20,LEFT(Table1[[#This Row],[DATE SAMPLE DELIVERY]],2),"-",MID(Table1[[#This Row],[DATE SAMPLE DELIVERY]],3,2),"-",RIGHT(Table1[[#This Row],[DATE SAMPLE DELIVERY]],2))))</f>
        <v/>
      </c>
      <c r="T823" s="106" t="s">
        <v>206</v>
      </c>
      <c r="U823" s="127"/>
      <c r="V823" s="100"/>
      <c r="W823" s="127"/>
      <c r="X823" s="127"/>
      <c r="Y823" s="127"/>
      <c r="Z823" s="100"/>
      <c r="AA823" s="101"/>
      <c r="AB823" s="127"/>
      <c r="AC823" s="130"/>
      <c r="AD823" s="100"/>
      <c r="AE823" s="127"/>
      <c r="AF823" s="127"/>
      <c r="AG823" s="127"/>
      <c r="AH823" s="127"/>
      <c r="AI823" s="6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row>
    <row r="824" spans="1:60" s="106" customFormat="1" ht="15">
      <c r="A824" s="59" t="str">
        <f>IF(Table1[[#This Row],[SAMPLE ID]]="","",CONCATENATE('Sample information'!B$16," #",RIGHT(Table1[[#This Row],[PLATE]],LEN(Table1[[#This Row],[PLATE]])-2)," ",Table1[[#This Row],[DATE SAMPLE DELIVERY]]))</f>
        <v/>
      </c>
      <c r="B824" s="59" t="str">
        <f>IF(Table1[[#This Row],[SAMPLE ID]]="","",CONCATENATE('Sample information'!B$16,"-",Table1[[#This Row],[SAMPLE ID]]))</f>
        <v/>
      </c>
      <c r="C824" s="29" t="s">
        <v>85</v>
      </c>
      <c r="D824" s="106" t="s">
        <v>150</v>
      </c>
      <c r="E824" s="28"/>
      <c r="F824" s="28"/>
      <c r="G824" s="28"/>
      <c r="H824" s="19"/>
      <c r="I824" s="28"/>
      <c r="J824" s="28"/>
      <c r="K824" s="17">
        <v>0</v>
      </c>
      <c r="L824" s="17">
        <v>0</v>
      </c>
      <c r="M824" s="127"/>
      <c r="N824" s="127" t="str">
        <f>IF(Table1[[#This Row],[SAMPLE ID]]="","",Table1[[#This Row],[VOLUME]])</f>
        <v/>
      </c>
      <c r="O824" s="127" t="str">
        <f>IF(Table1[[#This Row],[SAMPLE ID]]="","",Table1[[#This Row],[CONCENTRATION]]*Table1[[#This Row],[VOLUME]])</f>
        <v/>
      </c>
      <c r="P824" s="127" t="s">
        <v>386</v>
      </c>
      <c r="Q824" s="128" t="s">
        <v>22</v>
      </c>
      <c r="R824" s="127" t="str">
        <f>IF(Table1[[#This Row],[SAMPLE ID]]="","",CONCATENATE('Sample information'!$B$16,"_",Table1[[#This Row],[PLATE]],"_org_",Table1[[#This Row],[DATE SAMPLE DELIVERY]]))</f>
        <v/>
      </c>
      <c r="S824" s="102" t="str">
        <f>IF(Table1[[#This Row],[DATE SAMPLE DELIVERY]]="","",(CONCATENATE(20,LEFT(Table1[[#This Row],[DATE SAMPLE DELIVERY]],2),"-",MID(Table1[[#This Row],[DATE SAMPLE DELIVERY]],3,2),"-",RIGHT(Table1[[#This Row],[DATE SAMPLE DELIVERY]],2))))</f>
        <v/>
      </c>
      <c r="T824" s="106" t="s">
        <v>206</v>
      </c>
      <c r="U824" s="127"/>
      <c r="V824" s="100"/>
      <c r="W824" s="127"/>
      <c r="X824" s="127"/>
      <c r="Y824" s="127"/>
      <c r="Z824" s="100"/>
      <c r="AA824" s="101"/>
      <c r="AB824" s="127"/>
      <c r="AC824" s="130"/>
      <c r="AD824" s="100"/>
      <c r="AE824" s="127"/>
      <c r="AF824" s="127"/>
      <c r="AG824" s="127"/>
      <c r="AH824" s="127"/>
      <c r="AI824" s="6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row>
    <row r="825" spans="1:60" s="106" customFormat="1" ht="15">
      <c r="A825" s="59" t="str">
        <f>IF(Table1[[#This Row],[SAMPLE ID]]="","",CONCATENATE('Sample information'!B$16," #",RIGHT(Table1[[#This Row],[PLATE]],LEN(Table1[[#This Row],[PLATE]])-2)," ",Table1[[#This Row],[DATE SAMPLE DELIVERY]]))</f>
        <v/>
      </c>
      <c r="B825" s="59" t="str">
        <f>IF(Table1[[#This Row],[SAMPLE ID]]="","",CONCATENATE('Sample information'!B$16,"-",Table1[[#This Row],[SAMPLE ID]]))</f>
        <v/>
      </c>
      <c r="C825" s="29" t="s">
        <v>86</v>
      </c>
      <c r="D825" s="106" t="s">
        <v>150</v>
      </c>
      <c r="E825" s="28"/>
      <c r="F825" s="28"/>
      <c r="G825" s="28"/>
      <c r="H825" s="19"/>
      <c r="I825" s="28"/>
      <c r="J825" s="28"/>
      <c r="K825" s="17">
        <v>0</v>
      </c>
      <c r="L825" s="17">
        <v>0</v>
      </c>
      <c r="M825" s="127"/>
      <c r="N825" s="127" t="str">
        <f>IF(Table1[[#This Row],[SAMPLE ID]]="","",Table1[[#This Row],[VOLUME]])</f>
        <v/>
      </c>
      <c r="O825" s="127" t="str">
        <f>IF(Table1[[#This Row],[SAMPLE ID]]="","",Table1[[#This Row],[CONCENTRATION]]*Table1[[#This Row],[VOLUME]])</f>
        <v/>
      </c>
      <c r="P825" s="127" t="s">
        <v>386</v>
      </c>
      <c r="Q825" s="128" t="s">
        <v>22</v>
      </c>
      <c r="R825" s="127" t="str">
        <f>IF(Table1[[#This Row],[SAMPLE ID]]="","",CONCATENATE('Sample information'!$B$16,"_",Table1[[#This Row],[PLATE]],"_org_",Table1[[#This Row],[DATE SAMPLE DELIVERY]]))</f>
        <v/>
      </c>
      <c r="S825" s="102" t="str">
        <f>IF(Table1[[#This Row],[DATE SAMPLE DELIVERY]]="","",(CONCATENATE(20,LEFT(Table1[[#This Row],[DATE SAMPLE DELIVERY]],2),"-",MID(Table1[[#This Row],[DATE SAMPLE DELIVERY]],3,2),"-",RIGHT(Table1[[#This Row],[DATE SAMPLE DELIVERY]],2))))</f>
        <v/>
      </c>
      <c r="T825" s="106" t="s">
        <v>206</v>
      </c>
      <c r="U825" s="127"/>
      <c r="V825" s="100"/>
      <c r="W825" s="127"/>
      <c r="X825" s="127"/>
      <c r="Y825" s="127"/>
      <c r="Z825" s="100"/>
      <c r="AA825" s="101"/>
      <c r="AB825" s="127"/>
      <c r="AC825" s="130"/>
      <c r="AD825" s="100"/>
      <c r="AE825" s="127"/>
      <c r="AF825" s="127"/>
      <c r="AG825" s="127"/>
      <c r="AH825" s="127"/>
      <c r="AI825" s="6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row>
    <row r="826" spans="1:60" s="106" customFormat="1" ht="15">
      <c r="A826" s="59" t="str">
        <f>IF(Table1[[#This Row],[SAMPLE ID]]="","",CONCATENATE('Sample information'!B$16," #",RIGHT(Table1[[#This Row],[PLATE]],LEN(Table1[[#This Row],[PLATE]])-2)," ",Table1[[#This Row],[DATE SAMPLE DELIVERY]]))</f>
        <v/>
      </c>
      <c r="B826" s="59" t="str">
        <f>IF(Table1[[#This Row],[SAMPLE ID]]="","",CONCATENATE('Sample information'!B$16,"-",Table1[[#This Row],[SAMPLE ID]]))</f>
        <v/>
      </c>
      <c r="C826" s="29" t="s">
        <v>87</v>
      </c>
      <c r="D826" s="106" t="s">
        <v>150</v>
      </c>
      <c r="E826" s="28"/>
      <c r="F826" s="28"/>
      <c r="G826" s="28"/>
      <c r="H826" s="19"/>
      <c r="I826" s="28"/>
      <c r="J826" s="28"/>
      <c r="K826" s="17">
        <v>0</v>
      </c>
      <c r="L826" s="17">
        <v>0</v>
      </c>
      <c r="M826" s="127"/>
      <c r="N826" s="127" t="str">
        <f>IF(Table1[[#This Row],[SAMPLE ID]]="","",Table1[[#This Row],[VOLUME]])</f>
        <v/>
      </c>
      <c r="O826" s="127" t="str">
        <f>IF(Table1[[#This Row],[SAMPLE ID]]="","",Table1[[#This Row],[CONCENTRATION]]*Table1[[#This Row],[VOLUME]])</f>
        <v/>
      </c>
      <c r="P826" s="127" t="s">
        <v>386</v>
      </c>
      <c r="Q826" s="128" t="s">
        <v>22</v>
      </c>
      <c r="R826" s="127" t="str">
        <f>IF(Table1[[#This Row],[SAMPLE ID]]="","",CONCATENATE('Sample information'!$B$16,"_",Table1[[#This Row],[PLATE]],"_org_",Table1[[#This Row],[DATE SAMPLE DELIVERY]]))</f>
        <v/>
      </c>
      <c r="S826" s="102" t="str">
        <f>IF(Table1[[#This Row],[DATE SAMPLE DELIVERY]]="","",(CONCATENATE(20,LEFT(Table1[[#This Row],[DATE SAMPLE DELIVERY]],2),"-",MID(Table1[[#This Row],[DATE SAMPLE DELIVERY]],3,2),"-",RIGHT(Table1[[#This Row],[DATE SAMPLE DELIVERY]],2))))</f>
        <v/>
      </c>
      <c r="T826" s="106" t="s">
        <v>206</v>
      </c>
      <c r="U826" s="127"/>
      <c r="V826" s="100"/>
      <c r="W826" s="127"/>
      <c r="X826" s="127"/>
      <c r="Y826" s="127"/>
      <c r="Z826" s="100"/>
      <c r="AA826" s="101"/>
      <c r="AB826" s="127"/>
      <c r="AC826" s="130"/>
      <c r="AD826" s="100"/>
      <c r="AE826" s="127"/>
      <c r="AF826" s="127"/>
      <c r="AG826" s="127"/>
      <c r="AH826" s="127"/>
      <c r="AI826" s="6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row>
    <row r="827" spans="1:60" s="106" customFormat="1" ht="15">
      <c r="A827" s="59" t="str">
        <f>IF(Table1[[#This Row],[SAMPLE ID]]="","",CONCATENATE('Sample information'!B$16," #",RIGHT(Table1[[#This Row],[PLATE]],LEN(Table1[[#This Row],[PLATE]])-2)," ",Table1[[#This Row],[DATE SAMPLE DELIVERY]]))</f>
        <v/>
      </c>
      <c r="B827" s="59" t="str">
        <f>IF(Table1[[#This Row],[SAMPLE ID]]="","",CONCATENATE('Sample information'!B$16,"-",Table1[[#This Row],[SAMPLE ID]]))</f>
        <v/>
      </c>
      <c r="C827" s="29" t="s">
        <v>88</v>
      </c>
      <c r="D827" s="106" t="s">
        <v>150</v>
      </c>
      <c r="E827" s="28"/>
      <c r="F827" s="28"/>
      <c r="G827" s="28"/>
      <c r="H827" s="19"/>
      <c r="I827" s="28"/>
      <c r="J827" s="28"/>
      <c r="K827" s="17">
        <v>0</v>
      </c>
      <c r="L827" s="17">
        <v>0</v>
      </c>
      <c r="M827" s="127"/>
      <c r="N827" s="127" t="str">
        <f>IF(Table1[[#This Row],[SAMPLE ID]]="","",Table1[[#This Row],[VOLUME]])</f>
        <v/>
      </c>
      <c r="O827" s="127" t="str">
        <f>IF(Table1[[#This Row],[SAMPLE ID]]="","",Table1[[#This Row],[CONCENTRATION]]*Table1[[#This Row],[VOLUME]])</f>
        <v/>
      </c>
      <c r="P827" s="127" t="s">
        <v>386</v>
      </c>
      <c r="Q827" s="128" t="s">
        <v>22</v>
      </c>
      <c r="R827" s="127" t="str">
        <f>IF(Table1[[#This Row],[SAMPLE ID]]="","",CONCATENATE('Sample information'!$B$16,"_",Table1[[#This Row],[PLATE]],"_org_",Table1[[#This Row],[DATE SAMPLE DELIVERY]]))</f>
        <v/>
      </c>
      <c r="S827" s="102" t="str">
        <f>IF(Table1[[#This Row],[DATE SAMPLE DELIVERY]]="","",(CONCATENATE(20,LEFT(Table1[[#This Row],[DATE SAMPLE DELIVERY]],2),"-",MID(Table1[[#This Row],[DATE SAMPLE DELIVERY]],3,2),"-",RIGHT(Table1[[#This Row],[DATE SAMPLE DELIVERY]],2))))</f>
        <v/>
      </c>
      <c r="T827" s="106" t="s">
        <v>206</v>
      </c>
      <c r="U827" s="127"/>
      <c r="V827" s="100"/>
      <c r="W827" s="127"/>
      <c r="X827" s="127"/>
      <c r="Y827" s="127"/>
      <c r="Z827" s="100"/>
      <c r="AA827" s="101"/>
      <c r="AB827" s="127"/>
      <c r="AC827" s="130"/>
      <c r="AD827" s="100"/>
      <c r="AE827" s="127"/>
      <c r="AF827" s="127"/>
      <c r="AG827" s="127"/>
      <c r="AH827" s="127"/>
      <c r="AI827" s="6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row>
    <row r="828" spans="1:60" s="106" customFormat="1" ht="15">
      <c r="A828" s="59" t="str">
        <f>IF(Table1[[#This Row],[SAMPLE ID]]="","",CONCATENATE('Sample information'!B$16," #",RIGHT(Table1[[#This Row],[PLATE]],LEN(Table1[[#This Row],[PLATE]])-2)," ",Table1[[#This Row],[DATE SAMPLE DELIVERY]]))</f>
        <v/>
      </c>
      <c r="B828" s="59" t="str">
        <f>IF(Table1[[#This Row],[SAMPLE ID]]="","",CONCATENATE('Sample information'!B$16,"-",Table1[[#This Row],[SAMPLE ID]]))</f>
        <v/>
      </c>
      <c r="C828" s="29" t="s">
        <v>89</v>
      </c>
      <c r="D828" s="106" t="s">
        <v>150</v>
      </c>
      <c r="E828" s="28"/>
      <c r="F828" s="28"/>
      <c r="G828" s="28"/>
      <c r="H828" s="19"/>
      <c r="I828" s="28"/>
      <c r="J828" s="28"/>
      <c r="K828" s="17">
        <v>0</v>
      </c>
      <c r="L828" s="17">
        <v>0</v>
      </c>
      <c r="M828" s="127"/>
      <c r="N828" s="127" t="str">
        <f>IF(Table1[[#This Row],[SAMPLE ID]]="","",Table1[[#This Row],[VOLUME]])</f>
        <v/>
      </c>
      <c r="O828" s="127" t="str">
        <f>IF(Table1[[#This Row],[SAMPLE ID]]="","",Table1[[#This Row],[CONCENTRATION]]*Table1[[#This Row],[VOLUME]])</f>
        <v/>
      </c>
      <c r="P828" s="127" t="s">
        <v>386</v>
      </c>
      <c r="Q828" s="128" t="s">
        <v>22</v>
      </c>
      <c r="R828" s="127" t="str">
        <f>IF(Table1[[#This Row],[SAMPLE ID]]="","",CONCATENATE('Sample information'!$B$16,"_",Table1[[#This Row],[PLATE]],"_org_",Table1[[#This Row],[DATE SAMPLE DELIVERY]]))</f>
        <v/>
      </c>
      <c r="S828" s="102" t="str">
        <f>IF(Table1[[#This Row],[DATE SAMPLE DELIVERY]]="","",(CONCATENATE(20,LEFT(Table1[[#This Row],[DATE SAMPLE DELIVERY]],2),"-",MID(Table1[[#This Row],[DATE SAMPLE DELIVERY]],3,2),"-",RIGHT(Table1[[#This Row],[DATE SAMPLE DELIVERY]],2))))</f>
        <v/>
      </c>
      <c r="T828" s="106" t="s">
        <v>206</v>
      </c>
      <c r="U828" s="127"/>
      <c r="V828" s="100"/>
      <c r="W828" s="127"/>
      <c r="X828" s="127"/>
      <c r="Y828" s="127"/>
      <c r="Z828" s="100"/>
      <c r="AA828" s="101"/>
      <c r="AB828" s="127"/>
      <c r="AC828" s="130"/>
      <c r="AD828" s="100"/>
      <c r="AE828" s="127"/>
      <c r="AF828" s="127"/>
      <c r="AG828" s="127"/>
      <c r="AH828" s="127"/>
      <c r="AI828" s="6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row>
    <row r="829" spans="1:60" s="106" customFormat="1" ht="15">
      <c r="A829" s="59" t="str">
        <f>IF(Table1[[#This Row],[SAMPLE ID]]="","",CONCATENATE('Sample information'!B$16," #",RIGHT(Table1[[#This Row],[PLATE]],LEN(Table1[[#This Row],[PLATE]])-2)," ",Table1[[#This Row],[DATE SAMPLE DELIVERY]]))</f>
        <v/>
      </c>
      <c r="B829" s="59" t="str">
        <f>IF(Table1[[#This Row],[SAMPLE ID]]="","",CONCATENATE('Sample information'!B$16,"-",Table1[[#This Row],[SAMPLE ID]]))</f>
        <v/>
      </c>
      <c r="C829" s="29" t="s">
        <v>90</v>
      </c>
      <c r="D829" s="106" t="s">
        <v>150</v>
      </c>
      <c r="E829" s="28"/>
      <c r="F829" s="28"/>
      <c r="G829" s="28"/>
      <c r="H829" s="19"/>
      <c r="I829" s="28"/>
      <c r="J829" s="28"/>
      <c r="K829" s="17">
        <v>0</v>
      </c>
      <c r="L829" s="17">
        <v>0</v>
      </c>
      <c r="M829" s="127"/>
      <c r="N829" s="127" t="str">
        <f>IF(Table1[[#This Row],[SAMPLE ID]]="","",Table1[[#This Row],[VOLUME]])</f>
        <v/>
      </c>
      <c r="O829" s="127" t="str">
        <f>IF(Table1[[#This Row],[SAMPLE ID]]="","",Table1[[#This Row],[CONCENTRATION]]*Table1[[#This Row],[VOLUME]])</f>
        <v/>
      </c>
      <c r="P829" s="127" t="s">
        <v>386</v>
      </c>
      <c r="Q829" s="128" t="s">
        <v>22</v>
      </c>
      <c r="R829" s="127" t="str">
        <f>IF(Table1[[#This Row],[SAMPLE ID]]="","",CONCATENATE('Sample information'!$B$16,"_",Table1[[#This Row],[PLATE]],"_org_",Table1[[#This Row],[DATE SAMPLE DELIVERY]]))</f>
        <v/>
      </c>
      <c r="S829" s="102" t="str">
        <f>IF(Table1[[#This Row],[DATE SAMPLE DELIVERY]]="","",(CONCATENATE(20,LEFT(Table1[[#This Row],[DATE SAMPLE DELIVERY]],2),"-",MID(Table1[[#This Row],[DATE SAMPLE DELIVERY]],3,2),"-",RIGHT(Table1[[#This Row],[DATE SAMPLE DELIVERY]],2))))</f>
        <v/>
      </c>
      <c r="T829" s="106" t="s">
        <v>206</v>
      </c>
      <c r="U829" s="127"/>
      <c r="V829" s="100"/>
      <c r="W829" s="127"/>
      <c r="X829" s="127"/>
      <c r="Y829" s="127"/>
      <c r="Z829" s="100"/>
      <c r="AA829" s="101"/>
      <c r="AB829" s="127"/>
      <c r="AC829" s="130"/>
      <c r="AD829" s="100"/>
      <c r="AE829" s="127"/>
      <c r="AF829" s="127"/>
      <c r="AG829" s="127"/>
      <c r="AH829" s="127"/>
      <c r="AI829" s="6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row>
    <row r="830" spans="1:60" s="106" customFormat="1" ht="15">
      <c r="A830" s="59" t="str">
        <f>IF(Table1[[#This Row],[SAMPLE ID]]="","",CONCATENATE('Sample information'!B$16," #",RIGHT(Table1[[#This Row],[PLATE]],LEN(Table1[[#This Row],[PLATE]])-2)," ",Table1[[#This Row],[DATE SAMPLE DELIVERY]]))</f>
        <v/>
      </c>
      <c r="B830" s="59" t="str">
        <f>IF(Table1[[#This Row],[SAMPLE ID]]="","",CONCATENATE('Sample information'!B$16,"-",Table1[[#This Row],[SAMPLE ID]]))</f>
        <v/>
      </c>
      <c r="C830" s="29" t="s">
        <v>91</v>
      </c>
      <c r="D830" s="106" t="s">
        <v>150</v>
      </c>
      <c r="E830" s="28"/>
      <c r="F830" s="28"/>
      <c r="G830" s="28"/>
      <c r="H830" s="19"/>
      <c r="I830" s="28"/>
      <c r="J830" s="28"/>
      <c r="K830" s="17">
        <v>0</v>
      </c>
      <c r="L830" s="17">
        <v>0</v>
      </c>
      <c r="M830" s="127"/>
      <c r="N830" s="127" t="str">
        <f>IF(Table1[[#This Row],[SAMPLE ID]]="","",Table1[[#This Row],[VOLUME]])</f>
        <v/>
      </c>
      <c r="O830" s="127" t="str">
        <f>IF(Table1[[#This Row],[SAMPLE ID]]="","",Table1[[#This Row],[CONCENTRATION]]*Table1[[#This Row],[VOLUME]])</f>
        <v/>
      </c>
      <c r="P830" s="127" t="s">
        <v>386</v>
      </c>
      <c r="Q830" s="128" t="s">
        <v>22</v>
      </c>
      <c r="R830" s="127" t="str">
        <f>IF(Table1[[#This Row],[SAMPLE ID]]="","",CONCATENATE('Sample information'!$B$16,"_",Table1[[#This Row],[PLATE]],"_org_",Table1[[#This Row],[DATE SAMPLE DELIVERY]]))</f>
        <v/>
      </c>
      <c r="S830" s="102" t="str">
        <f>IF(Table1[[#This Row],[DATE SAMPLE DELIVERY]]="","",(CONCATENATE(20,LEFT(Table1[[#This Row],[DATE SAMPLE DELIVERY]],2),"-",MID(Table1[[#This Row],[DATE SAMPLE DELIVERY]],3,2),"-",RIGHT(Table1[[#This Row],[DATE SAMPLE DELIVERY]],2))))</f>
        <v/>
      </c>
      <c r="T830" s="106" t="s">
        <v>206</v>
      </c>
      <c r="U830" s="127"/>
      <c r="V830" s="100"/>
      <c r="W830" s="127"/>
      <c r="X830" s="127"/>
      <c r="Y830" s="127"/>
      <c r="Z830" s="100"/>
      <c r="AA830" s="101"/>
      <c r="AB830" s="127"/>
      <c r="AC830" s="130"/>
      <c r="AD830" s="100"/>
      <c r="AE830" s="127"/>
      <c r="AF830" s="127"/>
      <c r="AG830" s="127"/>
      <c r="AH830" s="127"/>
      <c r="AI830" s="6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row>
    <row r="831" spans="1:60" s="106" customFormat="1" ht="15">
      <c r="A831" s="59" t="str">
        <f>IF(Table1[[#This Row],[SAMPLE ID]]="","",CONCATENATE('Sample information'!B$16," #",RIGHT(Table1[[#This Row],[PLATE]],LEN(Table1[[#This Row],[PLATE]])-2)," ",Table1[[#This Row],[DATE SAMPLE DELIVERY]]))</f>
        <v/>
      </c>
      <c r="B831" s="59" t="str">
        <f>IF(Table1[[#This Row],[SAMPLE ID]]="","",CONCATENATE('Sample information'!B$16,"-",Table1[[#This Row],[SAMPLE ID]]))</f>
        <v/>
      </c>
      <c r="C831" s="29" t="s">
        <v>92</v>
      </c>
      <c r="D831" s="106" t="s">
        <v>150</v>
      </c>
      <c r="E831" s="28"/>
      <c r="F831" s="28"/>
      <c r="G831" s="28"/>
      <c r="H831" s="19"/>
      <c r="I831" s="28"/>
      <c r="J831" s="28"/>
      <c r="K831" s="17">
        <v>0</v>
      </c>
      <c r="L831" s="17">
        <v>0</v>
      </c>
      <c r="M831" s="127"/>
      <c r="N831" s="127" t="str">
        <f>IF(Table1[[#This Row],[SAMPLE ID]]="","",Table1[[#This Row],[VOLUME]])</f>
        <v/>
      </c>
      <c r="O831" s="127" t="str">
        <f>IF(Table1[[#This Row],[SAMPLE ID]]="","",Table1[[#This Row],[CONCENTRATION]]*Table1[[#This Row],[VOLUME]])</f>
        <v/>
      </c>
      <c r="P831" s="127" t="s">
        <v>386</v>
      </c>
      <c r="Q831" s="128" t="s">
        <v>22</v>
      </c>
      <c r="R831" s="127" t="str">
        <f>IF(Table1[[#This Row],[SAMPLE ID]]="","",CONCATENATE('Sample information'!$B$16,"_",Table1[[#This Row],[PLATE]],"_org_",Table1[[#This Row],[DATE SAMPLE DELIVERY]]))</f>
        <v/>
      </c>
      <c r="S831" s="102" t="str">
        <f>IF(Table1[[#This Row],[DATE SAMPLE DELIVERY]]="","",(CONCATENATE(20,LEFT(Table1[[#This Row],[DATE SAMPLE DELIVERY]],2),"-",MID(Table1[[#This Row],[DATE SAMPLE DELIVERY]],3,2),"-",RIGHT(Table1[[#This Row],[DATE SAMPLE DELIVERY]],2))))</f>
        <v/>
      </c>
      <c r="T831" s="106" t="s">
        <v>206</v>
      </c>
      <c r="U831" s="127"/>
      <c r="V831" s="100"/>
      <c r="W831" s="127"/>
      <c r="X831" s="127"/>
      <c r="Y831" s="127"/>
      <c r="Z831" s="100"/>
      <c r="AA831" s="101"/>
      <c r="AB831" s="127"/>
      <c r="AC831" s="130"/>
      <c r="AD831" s="100"/>
      <c r="AE831" s="127"/>
      <c r="AF831" s="127"/>
      <c r="AG831" s="127"/>
      <c r="AH831" s="127"/>
      <c r="AI831" s="6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row>
    <row r="832" spans="1:60" s="106" customFormat="1" ht="15">
      <c r="A832" s="59" t="str">
        <f>IF(Table1[[#This Row],[SAMPLE ID]]="","",CONCATENATE('Sample information'!B$16," #",RIGHT(Table1[[#This Row],[PLATE]],LEN(Table1[[#This Row],[PLATE]])-2)," ",Table1[[#This Row],[DATE SAMPLE DELIVERY]]))</f>
        <v/>
      </c>
      <c r="B832" s="59" t="str">
        <f>IF(Table1[[#This Row],[SAMPLE ID]]="","",CONCATENATE('Sample information'!B$16,"-",Table1[[#This Row],[SAMPLE ID]]))</f>
        <v/>
      </c>
      <c r="C832" s="29" t="s">
        <v>93</v>
      </c>
      <c r="D832" s="106" t="s">
        <v>150</v>
      </c>
      <c r="E832" s="28"/>
      <c r="F832" s="28"/>
      <c r="G832" s="28"/>
      <c r="H832" s="19"/>
      <c r="I832" s="28"/>
      <c r="J832" s="28"/>
      <c r="K832" s="17">
        <v>0</v>
      </c>
      <c r="L832" s="17">
        <v>0</v>
      </c>
      <c r="M832" s="127"/>
      <c r="N832" s="127" t="str">
        <f>IF(Table1[[#This Row],[SAMPLE ID]]="","",Table1[[#This Row],[VOLUME]])</f>
        <v/>
      </c>
      <c r="O832" s="127" t="str">
        <f>IF(Table1[[#This Row],[SAMPLE ID]]="","",Table1[[#This Row],[CONCENTRATION]]*Table1[[#This Row],[VOLUME]])</f>
        <v/>
      </c>
      <c r="P832" s="127" t="s">
        <v>386</v>
      </c>
      <c r="Q832" s="128" t="s">
        <v>22</v>
      </c>
      <c r="R832" s="127" t="str">
        <f>IF(Table1[[#This Row],[SAMPLE ID]]="","",CONCATENATE('Sample information'!$B$16,"_",Table1[[#This Row],[PLATE]],"_org_",Table1[[#This Row],[DATE SAMPLE DELIVERY]]))</f>
        <v/>
      </c>
      <c r="S832" s="102" t="str">
        <f>IF(Table1[[#This Row],[DATE SAMPLE DELIVERY]]="","",(CONCATENATE(20,LEFT(Table1[[#This Row],[DATE SAMPLE DELIVERY]],2),"-",MID(Table1[[#This Row],[DATE SAMPLE DELIVERY]],3,2),"-",RIGHT(Table1[[#This Row],[DATE SAMPLE DELIVERY]],2))))</f>
        <v/>
      </c>
      <c r="T832" s="106" t="s">
        <v>206</v>
      </c>
      <c r="U832" s="127"/>
      <c r="V832" s="100"/>
      <c r="W832" s="127"/>
      <c r="X832" s="127"/>
      <c r="Y832" s="127"/>
      <c r="Z832" s="100"/>
      <c r="AA832" s="101"/>
      <c r="AB832" s="127"/>
      <c r="AC832" s="130"/>
      <c r="AD832" s="100"/>
      <c r="AE832" s="127"/>
      <c r="AF832" s="127"/>
      <c r="AG832" s="127"/>
      <c r="AH832" s="127"/>
      <c r="AI832" s="6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row>
    <row r="833" spans="1:60" s="106" customFormat="1" ht="15">
      <c r="A833" s="59" t="str">
        <f>IF(Table1[[#This Row],[SAMPLE ID]]="","",CONCATENATE('Sample information'!B$16," #",RIGHT(Table1[[#This Row],[PLATE]],LEN(Table1[[#This Row],[PLATE]])-2)," ",Table1[[#This Row],[DATE SAMPLE DELIVERY]]))</f>
        <v/>
      </c>
      <c r="B833" s="59" t="str">
        <f>IF(Table1[[#This Row],[SAMPLE ID]]="","",CONCATENATE('Sample information'!B$16,"-",Table1[[#This Row],[SAMPLE ID]]))</f>
        <v/>
      </c>
      <c r="C833" s="29" t="s">
        <v>94</v>
      </c>
      <c r="D833" s="106" t="s">
        <v>150</v>
      </c>
      <c r="E833" s="28"/>
      <c r="F833" s="28"/>
      <c r="G833" s="28"/>
      <c r="H833" s="19"/>
      <c r="I833" s="28"/>
      <c r="J833" s="28"/>
      <c r="K833" s="17">
        <v>0</v>
      </c>
      <c r="L833" s="17">
        <v>0</v>
      </c>
      <c r="M833" s="127"/>
      <c r="N833" s="127" t="str">
        <f>IF(Table1[[#This Row],[SAMPLE ID]]="","",Table1[[#This Row],[VOLUME]])</f>
        <v/>
      </c>
      <c r="O833" s="127" t="str">
        <f>IF(Table1[[#This Row],[SAMPLE ID]]="","",Table1[[#This Row],[CONCENTRATION]]*Table1[[#This Row],[VOLUME]])</f>
        <v/>
      </c>
      <c r="P833" s="127" t="s">
        <v>386</v>
      </c>
      <c r="Q833" s="128" t="s">
        <v>22</v>
      </c>
      <c r="R833" s="127" t="str">
        <f>IF(Table1[[#This Row],[SAMPLE ID]]="","",CONCATENATE('Sample information'!$B$16,"_",Table1[[#This Row],[PLATE]],"_org_",Table1[[#This Row],[DATE SAMPLE DELIVERY]]))</f>
        <v/>
      </c>
      <c r="S833" s="102" t="str">
        <f>IF(Table1[[#This Row],[DATE SAMPLE DELIVERY]]="","",(CONCATENATE(20,LEFT(Table1[[#This Row],[DATE SAMPLE DELIVERY]],2),"-",MID(Table1[[#This Row],[DATE SAMPLE DELIVERY]],3,2),"-",RIGHT(Table1[[#This Row],[DATE SAMPLE DELIVERY]],2))))</f>
        <v/>
      </c>
      <c r="T833" s="106" t="s">
        <v>206</v>
      </c>
      <c r="U833" s="127"/>
      <c r="V833" s="100"/>
      <c r="W833" s="127"/>
      <c r="X833" s="127"/>
      <c r="Y833" s="127"/>
      <c r="Z833" s="100"/>
      <c r="AA833" s="101"/>
      <c r="AB833" s="127"/>
      <c r="AC833" s="130"/>
      <c r="AD833" s="100"/>
      <c r="AE833" s="127"/>
      <c r="AF833" s="127"/>
      <c r="AG833" s="127"/>
      <c r="AH833" s="127"/>
      <c r="AI833" s="6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row>
    <row r="834" spans="1:60" s="106" customFormat="1" ht="15">
      <c r="A834" s="59" t="str">
        <f>IF(Table1[[#This Row],[SAMPLE ID]]="","",CONCATENATE('Sample information'!B$16," #",RIGHT(Table1[[#This Row],[PLATE]],LEN(Table1[[#This Row],[PLATE]])-2)," ",Table1[[#This Row],[DATE SAMPLE DELIVERY]]))</f>
        <v/>
      </c>
      <c r="B834" s="59" t="str">
        <f>IF(Table1[[#This Row],[SAMPLE ID]]="","",CONCATENATE('Sample information'!B$16,"-",Table1[[#This Row],[SAMPLE ID]]))</f>
        <v/>
      </c>
      <c r="C834" s="29" t="s">
        <v>95</v>
      </c>
      <c r="D834" s="106" t="s">
        <v>150</v>
      </c>
      <c r="E834" s="28"/>
      <c r="F834" s="28"/>
      <c r="G834" s="28"/>
      <c r="H834" s="19"/>
      <c r="I834" s="28"/>
      <c r="J834" s="28"/>
      <c r="K834" s="17">
        <v>0</v>
      </c>
      <c r="L834" s="17">
        <v>0</v>
      </c>
      <c r="M834" s="127"/>
      <c r="N834" s="127" t="str">
        <f>IF(Table1[[#This Row],[SAMPLE ID]]="","",Table1[[#This Row],[VOLUME]])</f>
        <v/>
      </c>
      <c r="O834" s="127" t="str">
        <f>IF(Table1[[#This Row],[SAMPLE ID]]="","",Table1[[#This Row],[CONCENTRATION]]*Table1[[#This Row],[VOLUME]])</f>
        <v/>
      </c>
      <c r="P834" s="127" t="s">
        <v>386</v>
      </c>
      <c r="Q834" s="128" t="s">
        <v>22</v>
      </c>
      <c r="R834" s="127" t="str">
        <f>IF(Table1[[#This Row],[SAMPLE ID]]="","",CONCATENATE('Sample information'!$B$16,"_",Table1[[#This Row],[PLATE]],"_org_",Table1[[#This Row],[DATE SAMPLE DELIVERY]]))</f>
        <v/>
      </c>
      <c r="S834" s="102" t="str">
        <f>IF(Table1[[#This Row],[DATE SAMPLE DELIVERY]]="","",(CONCATENATE(20,LEFT(Table1[[#This Row],[DATE SAMPLE DELIVERY]],2),"-",MID(Table1[[#This Row],[DATE SAMPLE DELIVERY]],3,2),"-",RIGHT(Table1[[#This Row],[DATE SAMPLE DELIVERY]],2))))</f>
        <v/>
      </c>
      <c r="T834" s="106" t="s">
        <v>206</v>
      </c>
      <c r="U834" s="127"/>
      <c r="V834" s="100"/>
      <c r="W834" s="127"/>
      <c r="X834" s="127"/>
      <c r="Y834" s="127"/>
      <c r="Z834" s="100"/>
      <c r="AA834" s="101"/>
      <c r="AB834" s="127"/>
      <c r="AC834" s="130"/>
      <c r="AD834" s="100"/>
      <c r="AE834" s="127"/>
      <c r="AF834" s="127"/>
      <c r="AG834" s="127"/>
      <c r="AH834" s="127"/>
      <c r="AI834" s="6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row>
    <row r="835" spans="1:60" s="106" customFormat="1" ht="15">
      <c r="A835" s="59" t="str">
        <f>IF(Table1[[#This Row],[SAMPLE ID]]="","",CONCATENATE('Sample information'!B$16," #",RIGHT(Table1[[#This Row],[PLATE]],LEN(Table1[[#This Row],[PLATE]])-2)," ",Table1[[#This Row],[DATE SAMPLE DELIVERY]]))</f>
        <v/>
      </c>
      <c r="B835" s="59" t="str">
        <f>IF(Table1[[#This Row],[SAMPLE ID]]="","",CONCATENATE('Sample information'!B$16,"-",Table1[[#This Row],[SAMPLE ID]]))</f>
        <v/>
      </c>
      <c r="C835" s="29" t="s">
        <v>96</v>
      </c>
      <c r="D835" s="106" t="s">
        <v>150</v>
      </c>
      <c r="E835" s="28"/>
      <c r="F835" s="28"/>
      <c r="G835" s="28"/>
      <c r="H835" s="19"/>
      <c r="I835" s="28"/>
      <c r="J835" s="28"/>
      <c r="K835" s="17">
        <v>0</v>
      </c>
      <c r="L835" s="17">
        <v>0</v>
      </c>
      <c r="M835" s="127"/>
      <c r="N835" s="127" t="str">
        <f>IF(Table1[[#This Row],[SAMPLE ID]]="","",Table1[[#This Row],[VOLUME]])</f>
        <v/>
      </c>
      <c r="O835" s="127" t="str">
        <f>IF(Table1[[#This Row],[SAMPLE ID]]="","",Table1[[#This Row],[CONCENTRATION]]*Table1[[#This Row],[VOLUME]])</f>
        <v/>
      </c>
      <c r="P835" s="127" t="s">
        <v>386</v>
      </c>
      <c r="Q835" s="128" t="s">
        <v>22</v>
      </c>
      <c r="R835" s="127" t="str">
        <f>IF(Table1[[#This Row],[SAMPLE ID]]="","",CONCATENATE('Sample information'!$B$16,"_",Table1[[#This Row],[PLATE]],"_org_",Table1[[#This Row],[DATE SAMPLE DELIVERY]]))</f>
        <v/>
      </c>
      <c r="S835" s="102" t="str">
        <f>IF(Table1[[#This Row],[DATE SAMPLE DELIVERY]]="","",(CONCATENATE(20,LEFT(Table1[[#This Row],[DATE SAMPLE DELIVERY]],2),"-",MID(Table1[[#This Row],[DATE SAMPLE DELIVERY]],3,2),"-",RIGHT(Table1[[#This Row],[DATE SAMPLE DELIVERY]],2))))</f>
        <v/>
      </c>
      <c r="T835" s="106" t="s">
        <v>206</v>
      </c>
      <c r="U835" s="127"/>
      <c r="V835" s="100"/>
      <c r="W835" s="127"/>
      <c r="X835" s="127"/>
      <c r="Y835" s="127"/>
      <c r="Z835" s="100"/>
      <c r="AA835" s="101"/>
      <c r="AB835" s="127"/>
      <c r="AC835" s="130"/>
      <c r="AD835" s="100"/>
      <c r="AE835" s="127"/>
      <c r="AF835" s="127"/>
      <c r="AG835" s="127"/>
      <c r="AH835" s="127"/>
      <c r="AI835" s="6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row>
    <row r="836" spans="1:60" s="106" customFormat="1" ht="15">
      <c r="A836" s="59" t="str">
        <f>IF(Table1[[#This Row],[SAMPLE ID]]="","",CONCATENATE('Sample information'!B$16," #",RIGHT(Table1[[#This Row],[PLATE]],LEN(Table1[[#This Row],[PLATE]])-2)," ",Table1[[#This Row],[DATE SAMPLE DELIVERY]]))</f>
        <v/>
      </c>
      <c r="B836" s="59" t="str">
        <f>IF(Table1[[#This Row],[SAMPLE ID]]="","",CONCATENATE('Sample information'!B$16,"-",Table1[[#This Row],[SAMPLE ID]]))</f>
        <v/>
      </c>
      <c r="C836" s="29" t="s">
        <v>97</v>
      </c>
      <c r="D836" s="106" t="s">
        <v>150</v>
      </c>
      <c r="E836" s="28"/>
      <c r="F836" s="28"/>
      <c r="G836" s="28"/>
      <c r="H836" s="19"/>
      <c r="I836" s="28"/>
      <c r="J836" s="28"/>
      <c r="K836" s="17">
        <v>0</v>
      </c>
      <c r="L836" s="17">
        <v>0</v>
      </c>
      <c r="M836" s="127"/>
      <c r="N836" s="127" t="str">
        <f>IF(Table1[[#This Row],[SAMPLE ID]]="","",Table1[[#This Row],[VOLUME]])</f>
        <v/>
      </c>
      <c r="O836" s="127" t="str">
        <f>IF(Table1[[#This Row],[SAMPLE ID]]="","",Table1[[#This Row],[CONCENTRATION]]*Table1[[#This Row],[VOLUME]])</f>
        <v/>
      </c>
      <c r="P836" s="127" t="s">
        <v>386</v>
      </c>
      <c r="Q836" s="128" t="s">
        <v>22</v>
      </c>
      <c r="R836" s="127" t="str">
        <f>IF(Table1[[#This Row],[SAMPLE ID]]="","",CONCATENATE('Sample information'!$B$16,"_",Table1[[#This Row],[PLATE]],"_org_",Table1[[#This Row],[DATE SAMPLE DELIVERY]]))</f>
        <v/>
      </c>
      <c r="S836" s="102" t="str">
        <f>IF(Table1[[#This Row],[DATE SAMPLE DELIVERY]]="","",(CONCATENATE(20,LEFT(Table1[[#This Row],[DATE SAMPLE DELIVERY]],2),"-",MID(Table1[[#This Row],[DATE SAMPLE DELIVERY]],3,2),"-",RIGHT(Table1[[#This Row],[DATE SAMPLE DELIVERY]],2))))</f>
        <v/>
      </c>
      <c r="T836" s="106" t="s">
        <v>206</v>
      </c>
      <c r="U836" s="127"/>
      <c r="V836" s="100"/>
      <c r="W836" s="127"/>
      <c r="X836" s="127"/>
      <c r="Y836" s="127"/>
      <c r="Z836" s="100"/>
      <c r="AA836" s="101"/>
      <c r="AB836" s="127"/>
      <c r="AC836" s="130"/>
      <c r="AD836" s="100"/>
      <c r="AE836" s="127"/>
      <c r="AF836" s="127"/>
      <c r="AG836" s="127"/>
      <c r="AH836" s="127"/>
      <c r="AI836" s="6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row>
    <row r="837" spans="1:60" s="106" customFormat="1" ht="15">
      <c r="A837" s="59" t="str">
        <f>IF(Table1[[#This Row],[SAMPLE ID]]="","",CONCATENATE('Sample information'!B$16," #",RIGHT(Table1[[#This Row],[PLATE]],LEN(Table1[[#This Row],[PLATE]])-2)," ",Table1[[#This Row],[DATE SAMPLE DELIVERY]]))</f>
        <v/>
      </c>
      <c r="B837" s="59" t="str">
        <f>IF(Table1[[#This Row],[SAMPLE ID]]="","",CONCATENATE('Sample information'!B$16,"-",Table1[[#This Row],[SAMPLE ID]]))</f>
        <v/>
      </c>
      <c r="C837" s="29" t="s">
        <v>98</v>
      </c>
      <c r="D837" s="106" t="s">
        <v>150</v>
      </c>
      <c r="E837" s="28"/>
      <c r="F837" s="28"/>
      <c r="G837" s="28"/>
      <c r="H837" s="19"/>
      <c r="I837" s="28"/>
      <c r="J837" s="28"/>
      <c r="K837" s="17">
        <v>0</v>
      </c>
      <c r="L837" s="17">
        <v>0</v>
      </c>
      <c r="M837" s="127"/>
      <c r="N837" s="127" t="str">
        <f>IF(Table1[[#This Row],[SAMPLE ID]]="","",Table1[[#This Row],[VOLUME]])</f>
        <v/>
      </c>
      <c r="O837" s="127" t="str">
        <f>IF(Table1[[#This Row],[SAMPLE ID]]="","",Table1[[#This Row],[CONCENTRATION]]*Table1[[#This Row],[VOLUME]])</f>
        <v/>
      </c>
      <c r="P837" s="127" t="s">
        <v>386</v>
      </c>
      <c r="Q837" s="128" t="s">
        <v>22</v>
      </c>
      <c r="R837" s="127" t="str">
        <f>IF(Table1[[#This Row],[SAMPLE ID]]="","",CONCATENATE('Sample information'!$B$16,"_",Table1[[#This Row],[PLATE]],"_org_",Table1[[#This Row],[DATE SAMPLE DELIVERY]]))</f>
        <v/>
      </c>
      <c r="S837" s="102" t="str">
        <f>IF(Table1[[#This Row],[DATE SAMPLE DELIVERY]]="","",(CONCATENATE(20,LEFT(Table1[[#This Row],[DATE SAMPLE DELIVERY]],2),"-",MID(Table1[[#This Row],[DATE SAMPLE DELIVERY]],3,2),"-",RIGHT(Table1[[#This Row],[DATE SAMPLE DELIVERY]],2))))</f>
        <v/>
      </c>
      <c r="T837" s="106" t="s">
        <v>206</v>
      </c>
      <c r="U837" s="127"/>
      <c r="V837" s="100"/>
      <c r="W837" s="127"/>
      <c r="X837" s="127"/>
      <c r="Y837" s="127"/>
      <c r="Z837" s="100"/>
      <c r="AA837" s="101"/>
      <c r="AB837" s="127"/>
      <c r="AC837" s="130"/>
      <c r="AD837" s="100"/>
      <c r="AE837" s="127"/>
      <c r="AF837" s="127"/>
      <c r="AG837" s="127"/>
      <c r="AH837" s="127"/>
      <c r="AI837" s="6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row>
    <row r="838" spans="1:60" s="106" customFormat="1" ht="15">
      <c r="A838" s="59" t="str">
        <f>IF(Table1[[#This Row],[SAMPLE ID]]="","",CONCATENATE('Sample information'!B$16," #",RIGHT(Table1[[#This Row],[PLATE]],LEN(Table1[[#This Row],[PLATE]])-2)," ",Table1[[#This Row],[DATE SAMPLE DELIVERY]]))</f>
        <v/>
      </c>
      <c r="B838" s="59" t="str">
        <f>IF(Table1[[#This Row],[SAMPLE ID]]="","",CONCATENATE('Sample information'!B$16,"-",Table1[[#This Row],[SAMPLE ID]]))</f>
        <v/>
      </c>
      <c r="C838" s="29" t="s">
        <v>99</v>
      </c>
      <c r="D838" s="106" t="s">
        <v>150</v>
      </c>
      <c r="E838" s="28"/>
      <c r="F838" s="28"/>
      <c r="G838" s="28"/>
      <c r="H838" s="19"/>
      <c r="I838" s="28"/>
      <c r="J838" s="28"/>
      <c r="K838" s="17">
        <v>0</v>
      </c>
      <c r="L838" s="17">
        <v>0</v>
      </c>
      <c r="M838" s="127"/>
      <c r="N838" s="127" t="str">
        <f>IF(Table1[[#This Row],[SAMPLE ID]]="","",Table1[[#This Row],[VOLUME]])</f>
        <v/>
      </c>
      <c r="O838" s="127" t="str">
        <f>IF(Table1[[#This Row],[SAMPLE ID]]="","",Table1[[#This Row],[CONCENTRATION]]*Table1[[#This Row],[VOLUME]])</f>
        <v/>
      </c>
      <c r="P838" s="127" t="s">
        <v>386</v>
      </c>
      <c r="Q838" s="128" t="s">
        <v>22</v>
      </c>
      <c r="R838" s="127" t="str">
        <f>IF(Table1[[#This Row],[SAMPLE ID]]="","",CONCATENATE('Sample information'!$B$16,"_",Table1[[#This Row],[PLATE]],"_org_",Table1[[#This Row],[DATE SAMPLE DELIVERY]]))</f>
        <v/>
      </c>
      <c r="S838" s="102" t="str">
        <f>IF(Table1[[#This Row],[DATE SAMPLE DELIVERY]]="","",(CONCATENATE(20,LEFT(Table1[[#This Row],[DATE SAMPLE DELIVERY]],2),"-",MID(Table1[[#This Row],[DATE SAMPLE DELIVERY]],3,2),"-",RIGHT(Table1[[#This Row],[DATE SAMPLE DELIVERY]],2))))</f>
        <v/>
      </c>
      <c r="T838" s="106" t="s">
        <v>206</v>
      </c>
      <c r="U838" s="127"/>
      <c r="V838" s="100"/>
      <c r="W838" s="127"/>
      <c r="X838" s="127"/>
      <c r="Y838" s="127"/>
      <c r="Z838" s="100"/>
      <c r="AA838" s="101"/>
      <c r="AB838" s="127"/>
      <c r="AC838" s="130"/>
      <c r="AD838" s="100"/>
      <c r="AE838" s="127"/>
      <c r="AF838" s="127"/>
      <c r="AG838" s="127"/>
      <c r="AH838" s="127"/>
      <c r="AI838" s="6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row>
    <row r="839" spans="1:60" s="106" customFormat="1" ht="15">
      <c r="A839" s="59" t="str">
        <f>IF(Table1[[#This Row],[SAMPLE ID]]="","",CONCATENATE('Sample information'!B$16," #",RIGHT(Table1[[#This Row],[PLATE]],LEN(Table1[[#This Row],[PLATE]])-2)," ",Table1[[#This Row],[DATE SAMPLE DELIVERY]]))</f>
        <v/>
      </c>
      <c r="B839" s="59" t="str">
        <f>IF(Table1[[#This Row],[SAMPLE ID]]="","",CONCATENATE('Sample information'!B$16,"-",Table1[[#This Row],[SAMPLE ID]]))</f>
        <v/>
      </c>
      <c r="C839" s="29" t="s">
        <v>100</v>
      </c>
      <c r="D839" s="106" t="s">
        <v>150</v>
      </c>
      <c r="E839" s="28"/>
      <c r="F839" s="28"/>
      <c r="G839" s="28"/>
      <c r="H839" s="19"/>
      <c r="I839" s="28"/>
      <c r="J839" s="28"/>
      <c r="K839" s="17">
        <v>0</v>
      </c>
      <c r="L839" s="17">
        <v>0</v>
      </c>
      <c r="M839" s="127"/>
      <c r="N839" s="127" t="str">
        <f>IF(Table1[[#This Row],[SAMPLE ID]]="","",Table1[[#This Row],[VOLUME]])</f>
        <v/>
      </c>
      <c r="O839" s="127" t="str">
        <f>IF(Table1[[#This Row],[SAMPLE ID]]="","",Table1[[#This Row],[CONCENTRATION]]*Table1[[#This Row],[VOLUME]])</f>
        <v/>
      </c>
      <c r="P839" s="127" t="s">
        <v>386</v>
      </c>
      <c r="Q839" s="128" t="s">
        <v>22</v>
      </c>
      <c r="R839" s="127" t="str">
        <f>IF(Table1[[#This Row],[SAMPLE ID]]="","",CONCATENATE('Sample information'!$B$16,"_",Table1[[#This Row],[PLATE]],"_org_",Table1[[#This Row],[DATE SAMPLE DELIVERY]]))</f>
        <v/>
      </c>
      <c r="S839" s="102" t="str">
        <f>IF(Table1[[#This Row],[DATE SAMPLE DELIVERY]]="","",(CONCATENATE(20,LEFT(Table1[[#This Row],[DATE SAMPLE DELIVERY]],2),"-",MID(Table1[[#This Row],[DATE SAMPLE DELIVERY]],3,2),"-",RIGHT(Table1[[#This Row],[DATE SAMPLE DELIVERY]],2))))</f>
        <v/>
      </c>
      <c r="T839" s="106" t="s">
        <v>206</v>
      </c>
      <c r="U839" s="127"/>
      <c r="V839" s="100"/>
      <c r="W839" s="127"/>
      <c r="X839" s="127"/>
      <c r="Y839" s="127"/>
      <c r="Z839" s="100"/>
      <c r="AA839" s="101"/>
      <c r="AB839" s="127"/>
      <c r="AC839" s="130"/>
      <c r="AD839" s="100"/>
      <c r="AE839" s="127"/>
      <c r="AF839" s="127"/>
      <c r="AG839" s="127"/>
      <c r="AH839" s="127"/>
      <c r="AI839" s="6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row>
    <row r="840" spans="1:60" s="106" customFormat="1" ht="15">
      <c r="A840" s="59" t="str">
        <f>IF(Table1[[#This Row],[SAMPLE ID]]="","",CONCATENATE('Sample information'!B$16," #",RIGHT(Table1[[#This Row],[PLATE]],LEN(Table1[[#This Row],[PLATE]])-2)," ",Table1[[#This Row],[DATE SAMPLE DELIVERY]]))</f>
        <v/>
      </c>
      <c r="B840" s="59" t="str">
        <f>IF(Table1[[#This Row],[SAMPLE ID]]="","",CONCATENATE('Sample information'!B$16,"-",Table1[[#This Row],[SAMPLE ID]]))</f>
        <v/>
      </c>
      <c r="C840" s="29" t="s">
        <v>101</v>
      </c>
      <c r="D840" s="106" t="s">
        <v>150</v>
      </c>
      <c r="E840" s="28"/>
      <c r="F840" s="28"/>
      <c r="G840" s="28"/>
      <c r="H840" s="19"/>
      <c r="I840" s="28"/>
      <c r="J840" s="28"/>
      <c r="K840" s="17">
        <v>0</v>
      </c>
      <c r="L840" s="17">
        <v>0</v>
      </c>
      <c r="M840" s="127"/>
      <c r="N840" s="127" t="str">
        <f>IF(Table1[[#This Row],[SAMPLE ID]]="","",Table1[[#This Row],[VOLUME]])</f>
        <v/>
      </c>
      <c r="O840" s="127" t="str">
        <f>IF(Table1[[#This Row],[SAMPLE ID]]="","",Table1[[#This Row],[CONCENTRATION]]*Table1[[#This Row],[VOLUME]])</f>
        <v/>
      </c>
      <c r="P840" s="127" t="s">
        <v>386</v>
      </c>
      <c r="Q840" s="128" t="s">
        <v>22</v>
      </c>
      <c r="R840" s="127" t="str">
        <f>IF(Table1[[#This Row],[SAMPLE ID]]="","",CONCATENATE('Sample information'!$B$16,"_",Table1[[#This Row],[PLATE]],"_org_",Table1[[#This Row],[DATE SAMPLE DELIVERY]]))</f>
        <v/>
      </c>
      <c r="S840" s="102" t="str">
        <f>IF(Table1[[#This Row],[DATE SAMPLE DELIVERY]]="","",(CONCATENATE(20,LEFT(Table1[[#This Row],[DATE SAMPLE DELIVERY]],2),"-",MID(Table1[[#This Row],[DATE SAMPLE DELIVERY]],3,2),"-",RIGHT(Table1[[#This Row],[DATE SAMPLE DELIVERY]],2))))</f>
        <v/>
      </c>
      <c r="T840" s="106" t="s">
        <v>206</v>
      </c>
      <c r="U840" s="127"/>
      <c r="V840" s="100"/>
      <c r="W840" s="127"/>
      <c r="X840" s="127"/>
      <c r="Y840" s="127"/>
      <c r="Z840" s="100"/>
      <c r="AA840" s="101"/>
      <c r="AB840" s="127"/>
      <c r="AC840" s="130"/>
      <c r="AD840" s="100"/>
      <c r="AE840" s="127"/>
      <c r="AF840" s="127"/>
      <c r="AG840" s="127"/>
      <c r="AH840" s="127"/>
      <c r="AI840" s="6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row>
    <row r="841" spans="1:60" s="106" customFormat="1" ht="15">
      <c r="A841" s="59" t="str">
        <f>IF(Table1[[#This Row],[SAMPLE ID]]="","",CONCATENATE('Sample information'!B$16," #",RIGHT(Table1[[#This Row],[PLATE]],LEN(Table1[[#This Row],[PLATE]])-2)," ",Table1[[#This Row],[DATE SAMPLE DELIVERY]]))</f>
        <v/>
      </c>
      <c r="B841" s="59" t="str">
        <f>IF(Table1[[#This Row],[SAMPLE ID]]="","",CONCATENATE('Sample information'!B$16,"-",Table1[[#This Row],[SAMPLE ID]]))</f>
        <v/>
      </c>
      <c r="C841" s="29" t="s">
        <v>102</v>
      </c>
      <c r="D841" s="106" t="s">
        <v>150</v>
      </c>
      <c r="E841" s="28"/>
      <c r="F841" s="28"/>
      <c r="G841" s="28"/>
      <c r="H841" s="19"/>
      <c r="I841" s="28"/>
      <c r="J841" s="28"/>
      <c r="K841" s="17">
        <v>0</v>
      </c>
      <c r="L841" s="17">
        <v>0</v>
      </c>
      <c r="M841" s="127"/>
      <c r="N841" s="127" t="str">
        <f>IF(Table1[[#This Row],[SAMPLE ID]]="","",Table1[[#This Row],[VOLUME]])</f>
        <v/>
      </c>
      <c r="O841" s="127" t="str">
        <f>IF(Table1[[#This Row],[SAMPLE ID]]="","",Table1[[#This Row],[CONCENTRATION]]*Table1[[#This Row],[VOLUME]])</f>
        <v/>
      </c>
      <c r="P841" s="127" t="s">
        <v>386</v>
      </c>
      <c r="Q841" s="128" t="s">
        <v>22</v>
      </c>
      <c r="R841" s="127" t="str">
        <f>IF(Table1[[#This Row],[SAMPLE ID]]="","",CONCATENATE('Sample information'!$B$16,"_",Table1[[#This Row],[PLATE]],"_org_",Table1[[#This Row],[DATE SAMPLE DELIVERY]]))</f>
        <v/>
      </c>
      <c r="S841" s="102" t="str">
        <f>IF(Table1[[#This Row],[DATE SAMPLE DELIVERY]]="","",(CONCATENATE(20,LEFT(Table1[[#This Row],[DATE SAMPLE DELIVERY]],2),"-",MID(Table1[[#This Row],[DATE SAMPLE DELIVERY]],3,2),"-",RIGHT(Table1[[#This Row],[DATE SAMPLE DELIVERY]],2))))</f>
        <v/>
      </c>
      <c r="T841" s="106" t="s">
        <v>206</v>
      </c>
      <c r="U841" s="127"/>
      <c r="V841" s="100"/>
      <c r="W841" s="127"/>
      <c r="X841" s="127"/>
      <c r="Y841" s="127"/>
      <c r="Z841" s="100"/>
      <c r="AA841" s="101"/>
      <c r="AB841" s="127"/>
      <c r="AC841" s="130"/>
      <c r="AD841" s="100"/>
      <c r="AE841" s="127"/>
      <c r="AF841" s="127"/>
      <c r="AG841" s="127"/>
      <c r="AH841" s="127"/>
      <c r="AI841" s="6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row>
    <row r="842" spans="1:60" s="106" customFormat="1" ht="15">
      <c r="A842" s="59" t="str">
        <f>IF(Table1[[#This Row],[SAMPLE ID]]="","",CONCATENATE('Sample information'!B$16," #",RIGHT(Table1[[#This Row],[PLATE]],LEN(Table1[[#This Row],[PLATE]])-2)," ",Table1[[#This Row],[DATE SAMPLE DELIVERY]]))</f>
        <v/>
      </c>
      <c r="B842" s="59" t="str">
        <f>IF(Table1[[#This Row],[SAMPLE ID]]="","",CONCATENATE('Sample information'!B$16,"-",Table1[[#This Row],[SAMPLE ID]]))</f>
        <v/>
      </c>
      <c r="C842" s="29" t="s">
        <v>103</v>
      </c>
      <c r="D842" s="106" t="s">
        <v>150</v>
      </c>
      <c r="E842" s="28"/>
      <c r="F842" s="28"/>
      <c r="G842" s="28"/>
      <c r="H842" s="19"/>
      <c r="I842" s="28"/>
      <c r="J842" s="28"/>
      <c r="K842" s="17">
        <v>0</v>
      </c>
      <c r="L842" s="17">
        <v>0</v>
      </c>
      <c r="M842" s="127"/>
      <c r="N842" s="127" t="str">
        <f>IF(Table1[[#This Row],[SAMPLE ID]]="","",Table1[[#This Row],[VOLUME]])</f>
        <v/>
      </c>
      <c r="O842" s="127" t="str">
        <f>IF(Table1[[#This Row],[SAMPLE ID]]="","",Table1[[#This Row],[CONCENTRATION]]*Table1[[#This Row],[VOLUME]])</f>
        <v/>
      </c>
      <c r="P842" s="127" t="s">
        <v>386</v>
      </c>
      <c r="Q842" s="128" t="s">
        <v>22</v>
      </c>
      <c r="R842" s="127" t="str">
        <f>IF(Table1[[#This Row],[SAMPLE ID]]="","",CONCATENATE('Sample information'!$B$16,"_",Table1[[#This Row],[PLATE]],"_org_",Table1[[#This Row],[DATE SAMPLE DELIVERY]]))</f>
        <v/>
      </c>
      <c r="S842" s="102" t="str">
        <f>IF(Table1[[#This Row],[DATE SAMPLE DELIVERY]]="","",(CONCATENATE(20,LEFT(Table1[[#This Row],[DATE SAMPLE DELIVERY]],2),"-",MID(Table1[[#This Row],[DATE SAMPLE DELIVERY]],3,2),"-",RIGHT(Table1[[#This Row],[DATE SAMPLE DELIVERY]],2))))</f>
        <v/>
      </c>
      <c r="T842" s="106" t="s">
        <v>206</v>
      </c>
      <c r="U842" s="127"/>
      <c r="V842" s="100"/>
      <c r="W842" s="127"/>
      <c r="X842" s="127"/>
      <c r="Y842" s="127"/>
      <c r="Z842" s="100"/>
      <c r="AA842" s="101"/>
      <c r="AB842" s="127"/>
      <c r="AC842" s="130"/>
      <c r="AD842" s="100"/>
      <c r="AE842" s="127"/>
      <c r="AF842" s="127"/>
      <c r="AG842" s="127"/>
      <c r="AH842" s="127"/>
      <c r="AI842" s="6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row>
    <row r="843" spans="1:60" s="106" customFormat="1" ht="15">
      <c r="A843" s="59" t="str">
        <f>IF(Table1[[#This Row],[SAMPLE ID]]="","",CONCATENATE('Sample information'!B$16," #",RIGHT(Table1[[#This Row],[PLATE]],LEN(Table1[[#This Row],[PLATE]])-2)," ",Table1[[#This Row],[DATE SAMPLE DELIVERY]]))</f>
        <v/>
      </c>
      <c r="B843" s="59" t="str">
        <f>IF(Table1[[#This Row],[SAMPLE ID]]="","",CONCATENATE('Sample information'!B$16,"-",Table1[[#This Row],[SAMPLE ID]]))</f>
        <v/>
      </c>
      <c r="C843" s="29" t="s">
        <v>104</v>
      </c>
      <c r="D843" s="106" t="s">
        <v>150</v>
      </c>
      <c r="E843" s="28"/>
      <c r="F843" s="28"/>
      <c r="G843" s="28"/>
      <c r="H843" s="19"/>
      <c r="I843" s="28"/>
      <c r="J843" s="28"/>
      <c r="K843" s="17">
        <v>0</v>
      </c>
      <c r="L843" s="17">
        <v>0</v>
      </c>
      <c r="M843" s="127"/>
      <c r="N843" s="127" t="str">
        <f>IF(Table1[[#This Row],[SAMPLE ID]]="","",Table1[[#This Row],[VOLUME]])</f>
        <v/>
      </c>
      <c r="O843" s="127" t="str">
        <f>IF(Table1[[#This Row],[SAMPLE ID]]="","",Table1[[#This Row],[CONCENTRATION]]*Table1[[#This Row],[VOLUME]])</f>
        <v/>
      </c>
      <c r="P843" s="127" t="s">
        <v>386</v>
      </c>
      <c r="Q843" s="128" t="s">
        <v>22</v>
      </c>
      <c r="R843" s="127" t="str">
        <f>IF(Table1[[#This Row],[SAMPLE ID]]="","",CONCATENATE('Sample information'!$B$16,"_",Table1[[#This Row],[PLATE]],"_org_",Table1[[#This Row],[DATE SAMPLE DELIVERY]]))</f>
        <v/>
      </c>
      <c r="S843" s="102" t="str">
        <f>IF(Table1[[#This Row],[DATE SAMPLE DELIVERY]]="","",(CONCATENATE(20,LEFT(Table1[[#This Row],[DATE SAMPLE DELIVERY]],2),"-",MID(Table1[[#This Row],[DATE SAMPLE DELIVERY]],3,2),"-",RIGHT(Table1[[#This Row],[DATE SAMPLE DELIVERY]],2))))</f>
        <v/>
      </c>
      <c r="T843" s="106" t="s">
        <v>206</v>
      </c>
      <c r="U843" s="127"/>
      <c r="V843" s="100"/>
      <c r="W843" s="127"/>
      <c r="X843" s="127"/>
      <c r="Y843" s="127"/>
      <c r="Z843" s="100"/>
      <c r="AA843" s="101"/>
      <c r="AB843" s="127"/>
      <c r="AC843" s="130"/>
      <c r="AD843" s="100"/>
      <c r="AE843" s="127"/>
      <c r="AF843" s="127"/>
      <c r="AG843" s="127"/>
      <c r="AH843" s="127"/>
      <c r="AI843" s="6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row>
    <row r="844" spans="1:60" s="106" customFormat="1" ht="15">
      <c r="A844" s="59" t="str">
        <f>IF(Table1[[#This Row],[SAMPLE ID]]="","",CONCATENATE('Sample information'!B$16," #",RIGHT(Table1[[#This Row],[PLATE]],LEN(Table1[[#This Row],[PLATE]])-2)," ",Table1[[#This Row],[DATE SAMPLE DELIVERY]]))</f>
        <v/>
      </c>
      <c r="B844" s="59" t="str">
        <f>IF(Table1[[#This Row],[SAMPLE ID]]="","",CONCATENATE('Sample information'!B$16,"-",Table1[[#This Row],[SAMPLE ID]]))</f>
        <v/>
      </c>
      <c r="C844" s="29" t="s">
        <v>105</v>
      </c>
      <c r="D844" s="106" t="s">
        <v>150</v>
      </c>
      <c r="E844" s="28"/>
      <c r="F844" s="28"/>
      <c r="G844" s="28"/>
      <c r="H844" s="19"/>
      <c r="I844" s="28"/>
      <c r="J844" s="28"/>
      <c r="K844" s="17">
        <v>0</v>
      </c>
      <c r="L844" s="17">
        <v>0</v>
      </c>
      <c r="M844" s="127"/>
      <c r="N844" s="127" t="str">
        <f>IF(Table1[[#This Row],[SAMPLE ID]]="","",Table1[[#This Row],[VOLUME]])</f>
        <v/>
      </c>
      <c r="O844" s="127" t="str">
        <f>IF(Table1[[#This Row],[SAMPLE ID]]="","",Table1[[#This Row],[CONCENTRATION]]*Table1[[#This Row],[VOLUME]])</f>
        <v/>
      </c>
      <c r="P844" s="127" t="s">
        <v>386</v>
      </c>
      <c r="Q844" s="128" t="s">
        <v>22</v>
      </c>
      <c r="R844" s="127" t="str">
        <f>IF(Table1[[#This Row],[SAMPLE ID]]="","",CONCATENATE('Sample information'!$B$16,"_",Table1[[#This Row],[PLATE]],"_org_",Table1[[#This Row],[DATE SAMPLE DELIVERY]]))</f>
        <v/>
      </c>
      <c r="S844" s="102" t="str">
        <f>IF(Table1[[#This Row],[DATE SAMPLE DELIVERY]]="","",(CONCATENATE(20,LEFT(Table1[[#This Row],[DATE SAMPLE DELIVERY]],2),"-",MID(Table1[[#This Row],[DATE SAMPLE DELIVERY]],3,2),"-",RIGHT(Table1[[#This Row],[DATE SAMPLE DELIVERY]],2))))</f>
        <v/>
      </c>
      <c r="T844" s="106" t="s">
        <v>206</v>
      </c>
      <c r="U844" s="127"/>
      <c r="V844" s="100"/>
      <c r="W844" s="127"/>
      <c r="X844" s="127"/>
      <c r="Y844" s="127"/>
      <c r="Z844" s="100"/>
      <c r="AA844" s="101"/>
      <c r="AB844" s="127"/>
      <c r="AC844" s="130"/>
      <c r="AD844" s="100"/>
      <c r="AE844" s="127"/>
      <c r="AF844" s="127"/>
      <c r="AG844" s="127"/>
      <c r="AH844" s="127"/>
      <c r="AI844" s="6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row>
    <row r="845" spans="1:60" s="106" customFormat="1" ht="15">
      <c r="A845" s="59" t="str">
        <f>IF(Table1[[#This Row],[SAMPLE ID]]="","",CONCATENATE('Sample information'!B$16," #",RIGHT(Table1[[#This Row],[PLATE]],LEN(Table1[[#This Row],[PLATE]])-2)," ",Table1[[#This Row],[DATE SAMPLE DELIVERY]]))</f>
        <v/>
      </c>
      <c r="B845" s="59" t="str">
        <f>IF(Table1[[#This Row],[SAMPLE ID]]="","",CONCATENATE('Sample information'!B$16,"-",Table1[[#This Row],[SAMPLE ID]]))</f>
        <v/>
      </c>
      <c r="C845" s="29" t="s">
        <v>106</v>
      </c>
      <c r="D845" s="106" t="s">
        <v>150</v>
      </c>
      <c r="E845" s="28"/>
      <c r="F845" s="28"/>
      <c r="G845" s="28"/>
      <c r="H845" s="19"/>
      <c r="I845" s="28"/>
      <c r="J845" s="28"/>
      <c r="K845" s="17">
        <v>0</v>
      </c>
      <c r="L845" s="17">
        <v>0</v>
      </c>
      <c r="M845" s="127"/>
      <c r="N845" s="127" t="str">
        <f>IF(Table1[[#This Row],[SAMPLE ID]]="","",Table1[[#This Row],[VOLUME]])</f>
        <v/>
      </c>
      <c r="O845" s="127" t="str">
        <f>IF(Table1[[#This Row],[SAMPLE ID]]="","",Table1[[#This Row],[CONCENTRATION]]*Table1[[#This Row],[VOLUME]])</f>
        <v/>
      </c>
      <c r="P845" s="127" t="s">
        <v>386</v>
      </c>
      <c r="Q845" s="128" t="s">
        <v>22</v>
      </c>
      <c r="R845" s="127" t="str">
        <f>IF(Table1[[#This Row],[SAMPLE ID]]="","",CONCATENATE('Sample information'!$B$16,"_",Table1[[#This Row],[PLATE]],"_org_",Table1[[#This Row],[DATE SAMPLE DELIVERY]]))</f>
        <v/>
      </c>
      <c r="S845" s="102" t="str">
        <f>IF(Table1[[#This Row],[DATE SAMPLE DELIVERY]]="","",(CONCATENATE(20,LEFT(Table1[[#This Row],[DATE SAMPLE DELIVERY]],2),"-",MID(Table1[[#This Row],[DATE SAMPLE DELIVERY]],3,2),"-",RIGHT(Table1[[#This Row],[DATE SAMPLE DELIVERY]],2))))</f>
        <v/>
      </c>
      <c r="T845" s="106" t="s">
        <v>206</v>
      </c>
      <c r="U845" s="127"/>
      <c r="V845" s="100"/>
      <c r="W845" s="127"/>
      <c r="X845" s="127"/>
      <c r="Y845" s="127"/>
      <c r="Z845" s="100"/>
      <c r="AA845" s="101"/>
      <c r="AB845" s="127"/>
      <c r="AC845" s="130"/>
      <c r="AD845" s="100"/>
      <c r="AE845" s="127"/>
      <c r="AF845" s="127"/>
      <c r="AG845" s="127"/>
      <c r="AH845" s="127"/>
      <c r="AI845" s="6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row>
    <row r="846" spans="1:60" s="106" customFormat="1" ht="15">
      <c r="A846" s="59" t="str">
        <f>IF(Table1[[#This Row],[SAMPLE ID]]="","",CONCATENATE('Sample information'!B$16," #",RIGHT(Table1[[#This Row],[PLATE]],LEN(Table1[[#This Row],[PLATE]])-2)," ",Table1[[#This Row],[DATE SAMPLE DELIVERY]]))</f>
        <v/>
      </c>
      <c r="B846" s="59" t="str">
        <f>IF(Table1[[#This Row],[SAMPLE ID]]="","",CONCATENATE('Sample information'!B$16,"-",Table1[[#This Row],[SAMPLE ID]]))</f>
        <v/>
      </c>
      <c r="C846" s="29" t="s">
        <v>107</v>
      </c>
      <c r="D846" s="106" t="s">
        <v>150</v>
      </c>
      <c r="E846" s="28"/>
      <c r="F846" s="28"/>
      <c r="G846" s="28"/>
      <c r="H846" s="19"/>
      <c r="I846" s="28"/>
      <c r="J846" s="28"/>
      <c r="K846" s="17">
        <v>0</v>
      </c>
      <c r="L846" s="17">
        <v>0</v>
      </c>
      <c r="M846" s="127"/>
      <c r="N846" s="127" t="str">
        <f>IF(Table1[[#This Row],[SAMPLE ID]]="","",Table1[[#This Row],[VOLUME]])</f>
        <v/>
      </c>
      <c r="O846" s="127" t="str">
        <f>IF(Table1[[#This Row],[SAMPLE ID]]="","",Table1[[#This Row],[CONCENTRATION]]*Table1[[#This Row],[VOLUME]])</f>
        <v/>
      </c>
      <c r="P846" s="127" t="s">
        <v>386</v>
      </c>
      <c r="Q846" s="128" t="s">
        <v>22</v>
      </c>
      <c r="R846" s="127" t="str">
        <f>IF(Table1[[#This Row],[SAMPLE ID]]="","",CONCATENATE('Sample information'!$B$16,"_",Table1[[#This Row],[PLATE]],"_org_",Table1[[#This Row],[DATE SAMPLE DELIVERY]]))</f>
        <v/>
      </c>
      <c r="S846" s="102" t="str">
        <f>IF(Table1[[#This Row],[DATE SAMPLE DELIVERY]]="","",(CONCATENATE(20,LEFT(Table1[[#This Row],[DATE SAMPLE DELIVERY]],2),"-",MID(Table1[[#This Row],[DATE SAMPLE DELIVERY]],3,2),"-",RIGHT(Table1[[#This Row],[DATE SAMPLE DELIVERY]],2))))</f>
        <v/>
      </c>
      <c r="T846" s="106" t="s">
        <v>206</v>
      </c>
      <c r="U846" s="127"/>
      <c r="V846" s="100"/>
      <c r="W846" s="127"/>
      <c r="X846" s="127"/>
      <c r="Y846" s="127"/>
      <c r="Z846" s="100"/>
      <c r="AA846" s="101"/>
      <c r="AB846" s="127"/>
      <c r="AC846" s="130"/>
      <c r="AD846" s="100"/>
      <c r="AE846" s="127"/>
      <c r="AF846" s="127"/>
      <c r="AG846" s="127"/>
      <c r="AH846" s="127"/>
      <c r="AI846" s="6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row>
    <row r="847" spans="1:60" s="106" customFormat="1" ht="15">
      <c r="A847" s="59" t="str">
        <f>IF(Table1[[#This Row],[SAMPLE ID]]="","",CONCATENATE('Sample information'!B$16," #",RIGHT(Table1[[#This Row],[PLATE]],LEN(Table1[[#This Row],[PLATE]])-2)," ",Table1[[#This Row],[DATE SAMPLE DELIVERY]]))</f>
        <v/>
      </c>
      <c r="B847" s="59" t="str">
        <f>IF(Table1[[#This Row],[SAMPLE ID]]="","",CONCATENATE('Sample information'!B$16,"-",Table1[[#This Row],[SAMPLE ID]]))</f>
        <v/>
      </c>
      <c r="C847" s="29" t="s">
        <v>108</v>
      </c>
      <c r="D847" s="106" t="s">
        <v>150</v>
      </c>
      <c r="E847" s="28"/>
      <c r="F847" s="28"/>
      <c r="G847" s="28"/>
      <c r="H847" s="19"/>
      <c r="I847" s="28"/>
      <c r="J847" s="28"/>
      <c r="K847" s="17">
        <v>0</v>
      </c>
      <c r="L847" s="17">
        <v>0</v>
      </c>
      <c r="M847" s="127"/>
      <c r="N847" s="127" t="str">
        <f>IF(Table1[[#This Row],[SAMPLE ID]]="","",Table1[[#This Row],[VOLUME]])</f>
        <v/>
      </c>
      <c r="O847" s="127" t="str">
        <f>IF(Table1[[#This Row],[SAMPLE ID]]="","",Table1[[#This Row],[CONCENTRATION]]*Table1[[#This Row],[VOLUME]])</f>
        <v/>
      </c>
      <c r="P847" s="127" t="s">
        <v>386</v>
      </c>
      <c r="Q847" s="128" t="s">
        <v>22</v>
      </c>
      <c r="R847" s="127" t="str">
        <f>IF(Table1[[#This Row],[SAMPLE ID]]="","",CONCATENATE('Sample information'!$B$16,"_",Table1[[#This Row],[PLATE]],"_org_",Table1[[#This Row],[DATE SAMPLE DELIVERY]]))</f>
        <v/>
      </c>
      <c r="S847" s="102" t="str">
        <f>IF(Table1[[#This Row],[DATE SAMPLE DELIVERY]]="","",(CONCATENATE(20,LEFT(Table1[[#This Row],[DATE SAMPLE DELIVERY]],2),"-",MID(Table1[[#This Row],[DATE SAMPLE DELIVERY]],3,2),"-",RIGHT(Table1[[#This Row],[DATE SAMPLE DELIVERY]],2))))</f>
        <v/>
      </c>
      <c r="T847" s="106" t="s">
        <v>206</v>
      </c>
      <c r="U847" s="127"/>
      <c r="V847" s="100"/>
      <c r="W847" s="127"/>
      <c r="X847" s="127"/>
      <c r="Y847" s="127"/>
      <c r="Z847" s="100"/>
      <c r="AA847" s="101"/>
      <c r="AB847" s="127"/>
      <c r="AC847" s="130"/>
      <c r="AD847" s="100"/>
      <c r="AE847" s="127"/>
      <c r="AF847" s="127"/>
      <c r="AG847" s="127"/>
      <c r="AH847" s="127"/>
      <c r="AI847" s="6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row>
    <row r="848" spans="1:60" s="106" customFormat="1" ht="15">
      <c r="A848" s="59" t="str">
        <f>IF(Table1[[#This Row],[SAMPLE ID]]="","",CONCATENATE('Sample information'!B$16," #",RIGHT(Table1[[#This Row],[PLATE]],LEN(Table1[[#This Row],[PLATE]])-2)," ",Table1[[#This Row],[DATE SAMPLE DELIVERY]]))</f>
        <v/>
      </c>
      <c r="B848" s="59" t="str">
        <f>IF(Table1[[#This Row],[SAMPLE ID]]="","",CONCATENATE('Sample information'!B$16,"-",Table1[[#This Row],[SAMPLE ID]]))</f>
        <v/>
      </c>
      <c r="C848" s="29" t="s">
        <v>109</v>
      </c>
      <c r="D848" s="106" t="s">
        <v>150</v>
      </c>
      <c r="E848" s="28"/>
      <c r="F848" s="28"/>
      <c r="G848" s="28"/>
      <c r="H848" s="19"/>
      <c r="I848" s="28"/>
      <c r="J848" s="28"/>
      <c r="K848" s="17">
        <v>0</v>
      </c>
      <c r="L848" s="17">
        <v>0</v>
      </c>
      <c r="M848" s="127"/>
      <c r="N848" s="127" t="str">
        <f>IF(Table1[[#This Row],[SAMPLE ID]]="","",Table1[[#This Row],[VOLUME]])</f>
        <v/>
      </c>
      <c r="O848" s="127" t="str">
        <f>IF(Table1[[#This Row],[SAMPLE ID]]="","",Table1[[#This Row],[CONCENTRATION]]*Table1[[#This Row],[VOLUME]])</f>
        <v/>
      </c>
      <c r="P848" s="127" t="s">
        <v>386</v>
      </c>
      <c r="Q848" s="128" t="s">
        <v>22</v>
      </c>
      <c r="R848" s="127" t="str">
        <f>IF(Table1[[#This Row],[SAMPLE ID]]="","",CONCATENATE('Sample information'!$B$16,"_",Table1[[#This Row],[PLATE]],"_org_",Table1[[#This Row],[DATE SAMPLE DELIVERY]]))</f>
        <v/>
      </c>
      <c r="S848" s="102" t="str">
        <f>IF(Table1[[#This Row],[DATE SAMPLE DELIVERY]]="","",(CONCATENATE(20,LEFT(Table1[[#This Row],[DATE SAMPLE DELIVERY]],2),"-",MID(Table1[[#This Row],[DATE SAMPLE DELIVERY]],3,2),"-",RIGHT(Table1[[#This Row],[DATE SAMPLE DELIVERY]],2))))</f>
        <v/>
      </c>
      <c r="T848" s="106" t="s">
        <v>206</v>
      </c>
      <c r="U848" s="127"/>
      <c r="V848" s="100"/>
      <c r="W848" s="127"/>
      <c r="X848" s="127"/>
      <c r="Y848" s="127"/>
      <c r="Z848" s="100"/>
      <c r="AA848" s="101"/>
      <c r="AB848" s="127"/>
      <c r="AC848" s="130"/>
      <c r="AD848" s="100"/>
      <c r="AE848" s="127"/>
      <c r="AF848" s="127"/>
      <c r="AG848" s="127"/>
      <c r="AH848" s="127"/>
      <c r="AI848" s="6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row>
    <row r="849" spans="1:60" s="106" customFormat="1" ht="15">
      <c r="A849" s="59" t="str">
        <f>IF(Table1[[#This Row],[SAMPLE ID]]="","",CONCATENATE('Sample information'!B$16," #",RIGHT(Table1[[#This Row],[PLATE]],LEN(Table1[[#This Row],[PLATE]])-2)," ",Table1[[#This Row],[DATE SAMPLE DELIVERY]]))</f>
        <v/>
      </c>
      <c r="B849" s="59" t="str">
        <f>IF(Table1[[#This Row],[SAMPLE ID]]="","",CONCATENATE('Sample information'!B$16,"-",Table1[[#This Row],[SAMPLE ID]]))</f>
        <v/>
      </c>
      <c r="C849" s="29" t="s">
        <v>110</v>
      </c>
      <c r="D849" s="106" t="s">
        <v>150</v>
      </c>
      <c r="E849" s="28"/>
      <c r="F849" s="28"/>
      <c r="G849" s="28"/>
      <c r="H849" s="19"/>
      <c r="I849" s="28"/>
      <c r="J849" s="28"/>
      <c r="K849" s="17">
        <v>0</v>
      </c>
      <c r="L849" s="17">
        <v>0</v>
      </c>
      <c r="M849" s="127"/>
      <c r="N849" s="127" t="str">
        <f>IF(Table1[[#This Row],[SAMPLE ID]]="","",Table1[[#This Row],[VOLUME]])</f>
        <v/>
      </c>
      <c r="O849" s="127" t="str">
        <f>IF(Table1[[#This Row],[SAMPLE ID]]="","",Table1[[#This Row],[CONCENTRATION]]*Table1[[#This Row],[VOLUME]])</f>
        <v/>
      </c>
      <c r="P849" s="127" t="s">
        <v>386</v>
      </c>
      <c r="Q849" s="128" t="s">
        <v>22</v>
      </c>
      <c r="R849" s="127" t="str">
        <f>IF(Table1[[#This Row],[SAMPLE ID]]="","",CONCATENATE('Sample information'!$B$16,"_",Table1[[#This Row],[PLATE]],"_org_",Table1[[#This Row],[DATE SAMPLE DELIVERY]]))</f>
        <v/>
      </c>
      <c r="S849" s="102" t="str">
        <f>IF(Table1[[#This Row],[DATE SAMPLE DELIVERY]]="","",(CONCATENATE(20,LEFT(Table1[[#This Row],[DATE SAMPLE DELIVERY]],2),"-",MID(Table1[[#This Row],[DATE SAMPLE DELIVERY]],3,2),"-",RIGHT(Table1[[#This Row],[DATE SAMPLE DELIVERY]],2))))</f>
        <v/>
      </c>
      <c r="T849" s="106" t="s">
        <v>206</v>
      </c>
      <c r="U849" s="127"/>
      <c r="V849" s="100"/>
      <c r="W849" s="127"/>
      <c r="X849" s="127"/>
      <c r="Y849" s="127"/>
      <c r="Z849" s="100"/>
      <c r="AA849" s="101"/>
      <c r="AB849" s="127"/>
      <c r="AC849" s="130"/>
      <c r="AD849" s="100"/>
      <c r="AE849" s="127"/>
      <c r="AF849" s="127"/>
      <c r="AG849" s="127"/>
      <c r="AH849" s="127"/>
      <c r="AI849" s="6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row>
    <row r="850" spans="1:60" s="106" customFormat="1" ht="15">
      <c r="A850" s="59" t="str">
        <f>IF(Table1[[#This Row],[SAMPLE ID]]="","",CONCATENATE('Sample information'!B$16," #",RIGHT(Table1[[#This Row],[PLATE]],LEN(Table1[[#This Row],[PLATE]])-2)," ",Table1[[#This Row],[DATE SAMPLE DELIVERY]]))</f>
        <v/>
      </c>
      <c r="B850" s="59" t="str">
        <f>IF(Table1[[#This Row],[SAMPLE ID]]="","",CONCATENATE('Sample information'!B$16,"-",Table1[[#This Row],[SAMPLE ID]]))</f>
        <v/>
      </c>
      <c r="C850" s="29" t="s">
        <v>111</v>
      </c>
      <c r="D850" s="106" t="s">
        <v>150</v>
      </c>
      <c r="E850" s="28"/>
      <c r="F850" s="28"/>
      <c r="G850" s="28"/>
      <c r="H850" s="19"/>
      <c r="I850" s="28"/>
      <c r="J850" s="28"/>
      <c r="K850" s="17">
        <v>0</v>
      </c>
      <c r="L850" s="17">
        <v>0</v>
      </c>
      <c r="M850" s="127"/>
      <c r="N850" s="127" t="str">
        <f>IF(Table1[[#This Row],[SAMPLE ID]]="","",Table1[[#This Row],[VOLUME]])</f>
        <v/>
      </c>
      <c r="O850" s="127" t="str">
        <f>IF(Table1[[#This Row],[SAMPLE ID]]="","",Table1[[#This Row],[CONCENTRATION]]*Table1[[#This Row],[VOLUME]])</f>
        <v/>
      </c>
      <c r="P850" s="127" t="s">
        <v>386</v>
      </c>
      <c r="Q850" s="128" t="s">
        <v>22</v>
      </c>
      <c r="R850" s="127" t="str">
        <f>IF(Table1[[#This Row],[SAMPLE ID]]="","",CONCATENATE('Sample information'!$B$16,"_",Table1[[#This Row],[PLATE]],"_org_",Table1[[#This Row],[DATE SAMPLE DELIVERY]]))</f>
        <v/>
      </c>
      <c r="S850" s="102" t="str">
        <f>IF(Table1[[#This Row],[DATE SAMPLE DELIVERY]]="","",(CONCATENATE(20,LEFT(Table1[[#This Row],[DATE SAMPLE DELIVERY]],2),"-",MID(Table1[[#This Row],[DATE SAMPLE DELIVERY]],3,2),"-",RIGHT(Table1[[#This Row],[DATE SAMPLE DELIVERY]],2))))</f>
        <v/>
      </c>
      <c r="T850" s="106" t="s">
        <v>206</v>
      </c>
      <c r="U850" s="127"/>
      <c r="V850" s="100"/>
      <c r="W850" s="127"/>
      <c r="X850" s="127"/>
      <c r="Y850" s="127"/>
      <c r="Z850" s="100"/>
      <c r="AA850" s="101"/>
      <c r="AB850" s="127"/>
      <c r="AC850" s="130"/>
      <c r="AD850" s="100"/>
      <c r="AE850" s="127"/>
      <c r="AF850" s="127"/>
      <c r="AG850" s="127"/>
      <c r="AH850" s="127"/>
      <c r="AI850" s="6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row>
    <row r="851" spans="1:60" s="106" customFormat="1" ht="15">
      <c r="A851" s="59" t="str">
        <f>IF(Table1[[#This Row],[SAMPLE ID]]="","",CONCATENATE('Sample information'!B$16," #",RIGHT(Table1[[#This Row],[PLATE]],LEN(Table1[[#This Row],[PLATE]])-2)," ",Table1[[#This Row],[DATE SAMPLE DELIVERY]]))</f>
        <v/>
      </c>
      <c r="B851" s="59" t="str">
        <f>IF(Table1[[#This Row],[SAMPLE ID]]="","",CONCATENATE('Sample information'!B$16,"-",Table1[[#This Row],[SAMPLE ID]]))</f>
        <v/>
      </c>
      <c r="C851" s="29" t="s">
        <v>112</v>
      </c>
      <c r="D851" s="106" t="s">
        <v>150</v>
      </c>
      <c r="E851" s="28"/>
      <c r="F851" s="28"/>
      <c r="G851" s="28"/>
      <c r="H851" s="19"/>
      <c r="I851" s="28"/>
      <c r="J851" s="28"/>
      <c r="K851" s="17">
        <v>0</v>
      </c>
      <c r="L851" s="17">
        <v>0</v>
      </c>
      <c r="M851" s="127"/>
      <c r="N851" s="127" t="str">
        <f>IF(Table1[[#This Row],[SAMPLE ID]]="","",Table1[[#This Row],[VOLUME]])</f>
        <v/>
      </c>
      <c r="O851" s="127" t="str">
        <f>IF(Table1[[#This Row],[SAMPLE ID]]="","",Table1[[#This Row],[CONCENTRATION]]*Table1[[#This Row],[VOLUME]])</f>
        <v/>
      </c>
      <c r="P851" s="127" t="s">
        <v>386</v>
      </c>
      <c r="Q851" s="128" t="s">
        <v>22</v>
      </c>
      <c r="R851" s="127" t="str">
        <f>IF(Table1[[#This Row],[SAMPLE ID]]="","",CONCATENATE('Sample information'!$B$16,"_",Table1[[#This Row],[PLATE]],"_org_",Table1[[#This Row],[DATE SAMPLE DELIVERY]]))</f>
        <v/>
      </c>
      <c r="S851" s="102" t="str">
        <f>IF(Table1[[#This Row],[DATE SAMPLE DELIVERY]]="","",(CONCATENATE(20,LEFT(Table1[[#This Row],[DATE SAMPLE DELIVERY]],2),"-",MID(Table1[[#This Row],[DATE SAMPLE DELIVERY]],3,2),"-",RIGHT(Table1[[#This Row],[DATE SAMPLE DELIVERY]],2))))</f>
        <v/>
      </c>
      <c r="T851" s="106" t="s">
        <v>206</v>
      </c>
      <c r="U851" s="127"/>
      <c r="V851" s="100"/>
      <c r="W851" s="127"/>
      <c r="X851" s="127"/>
      <c r="Y851" s="127"/>
      <c r="Z851" s="100"/>
      <c r="AA851" s="101"/>
      <c r="AB851" s="127"/>
      <c r="AC851" s="130"/>
      <c r="AD851" s="100"/>
      <c r="AE851" s="127"/>
      <c r="AF851" s="127"/>
      <c r="AG851" s="127"/>
      <c r="AH851" s="127"/>
      <c r="AI851" s="6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row>
    <row r="852" spans="1:60" s="106" customFormat="1" ht="15">
      <c r="A852" s="59" t="str">
        <f>IF(Table1[[#This Row],[SAMPLE ID]]="","",CONCATENATE('Sample information'!B$16," #",RIGHT(Table1[[#This Row],[PLATE]],LEN(Table1[[#This Row],[PLATE]])-2)," ",Table1[[#This Row],[DATE SAMPLE DELIVERY]]))</f>
        <v/>
      </c>
      <c r="B852" s="59" t="str">
        <f>IF(Table1[[#This Row],[SAMPLE ID]]="","",CONCATENATE('Sample information'!B$16,"-",Table1[[#This Row],[SAMPLE ID]]))</f>
        <v/>
      </c>
      <c r="C852" s="29" t="s">
        <v>113</v>
      </c>
      <c r="D852" s="106" t="s">
        <v>150</v>
      </c>
      <c r="E852" s="28"/>
      <c r="F852" s="28"/>
      <c r="G852" s="28"/>
      <c r="H852" s="19"/>
      <c r="I852" s="28"/>
      <c r="J852" s="28"/>
      <c r="K852" s="17">
        <v>0</v>
      </c>
      <c r="L852" s="17">
        <v>0</v>
      </c>
      <c r="M852" s="127"/>
      <c r="N852" s="127" t="str">
        <f>IF(Table1[[#This Row],[SAMPLE ID]]="","",Table1[[#This Row],[VOLUME]])</f>
        <v/>
      </c>
      <c r="O852" s="127" t="str">
        <f>IF(Table1[[#This Row],[SAMPLE ID]]="","",Table1[[#This Row],[CONCENTRATION]]*Table1[[#This Row],[VOLUME]])</f>
        <v/>
      </c>
      <c r="P852" s="127" t="s">
        <v>386</v>
      </c>
      <c r="Q852" s="128" t="s">
        <v>22</v>
      </c>
      <c r="R852" s="127" t="str">
        <f>IF(Table1[[#This Row],[SAMPLE ID]]="","",CONCATENATE('Sample information'!$B$16,"_",Table1[[#This Row],[PLATE]],"_org_",Table1[[#This Row],[DATE SAMPLE DELIVERY]]))</f>
        <v/>
      </c>
      <c r="S852" s="102" t="str">
        <f>IF(Table1[[#This Row],[DATE SAMPLE DELIVERY]]="","",(CONCATENATE(20,LEFT(Table1[[#This Row],[DATE SAMPLE DELIVERY]],2),"-",MID(Table1[[#This Row],[DATE SAMPLE DELIVERY]],3,2),"-",RIGHT(Table1[[#This Row],[DATE SAMPLE DELIVERY]],2))))</f>
        <v/>
      </c>
      <c r="T852" s="106" t="s">
        <v>206</v>
      </c>
      <c r="U852" s="127"/>
      <c r="V852" s="100"/>
      <c r="W852" s="127"/>
      <c r="X852" s="127"/>
      <c r="Y852" s="127"/>
      <c r="Z852" s="100"/>
      <c r="AA852" s="101"/>
      <c r="AB852" s="127"/>
      <c r="AC852" s="130"/>
      <c r="AD852" s="100"/>
      <c r="AE852" s="127"/>
      <c r="AF852" s="127"/>
      <c r="AG852" s="127"/>
      <c r="AH852" s="127"/>
      <c r="AI852" s="6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row>
    <row r="853" spans="1:60" s="106" customFormat="1" ht="15">
      <c r="A853" s="59" t="str">
        <f>IF(Table1[[#This Row],[SAMPLE ID]]="","",CONCATENATE('Sample information'!B$16," #",RIGHT(Table1[[#This Row],[PLATE]],LEN(Table1[[#This Row],[PLATE]])-2)," ",Table1[[#This Row],[DATE SAMPLE DELIVERY]]))</f>
        <v/>
      </c>
      <c r="B853" s="59" t="str">
        <f>IF(Table1[[#This Row],[SAMPLE ID]]="","",CONCATENATE('Sample information'!B$16,"-",Table1[[#This Row],[SAMPLE ID]]))</f>
        <v/>
      </c>
      <c r="C853" s="29" t="s">
        <v>114</v>
      </c>
      <c r="D853" s="106" t="s">
        <v>150</v>
      </c>
      <c r="E853" s="28"/>
      <c r="F853" s="28"/>
      <c r="G853" s="28"/>
      <c r="H853" s="19"/>
      <c r="I853" s="28"/>
      <c r="J853" s="28"/>
      <c r="K853" s="17">
        <v>0</v>
      </c>
      <c r="L853" s="17">
        <v>0</v>
      </c>
      <c r="M853" s="127"/>
      <c r="N853" s="127" t="str">
        <f>IF(Table1[[#This Row],[SAMPLE ID]]="","",Table1[[#This Row],[VOLUME]])</f>
        <v/>
      </c>
      <c r="O853" s="127" t="str">
        <f>IF(Table1[[#This Row],[SAMPLE ID]]="","",Table1[[#This Row],[CONCENTRATION]]*Table1[[#This Row],[VOLUME]])</f>
        <v/>
      </c>
      <c r="P853" s="127" t="s">
        <v>386</v>
      </c>
      <c r="Q853" s="128" t="s">
        <v>22</v>
      </c>
      <c r="R853" s="127" t="str">
        <f>IF(Table1[[#This Row],[SAMPLE ID]]="","",CONCATENATE('Sample information'!$B$16,"_",Table1[[#This Row],[PLATE]],"_org_",Table1[[#This Row],[DATE SAMPLE DELIVERY]]))</f>
        <v/>
      </c>
      <c r="S853" s="102" t="str">
        <f>IF(Table1[[#This Row],[DATE SAMPLE DELIVERY]]="","",(CONCATENATE(20,LEFT(Table1[[#This Row],[DATE SAMPLE DELIVERY]],2),"-",MID(Table1[[#This Row],[DATE SAMPLE DELIVERY]],3,2),"-",RIGHT(Table1[[#This Row],[DATE SAMPLE DELIVERY]],2))))</f>
        <v/>
      </c>
      <c r="T853" s="106" t="s">
        <v>206</v>
      </c>
      <c r="U853" s="127"/>
      <c r="V853" s="100"/>
      <c r="W853" s="127"/>
      <c r="X853" s="127"/>
      <c r="Y853" s="127"/>
      <c r="Z853" s="100"/>
      <c r="AA853" s="101"/>
      <c r="AB853" s="127"/>
      <c r="AC853" s="130"/>
      <c r="AD853" s="100"/>
      <c r="AE853" s="127"/>
      <c r="AF853" s="127"/>
      <c r="AG853" s="127"/>
      <c r="AH853" s="127"/>
      <c r="AI853" s="6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row>
    <row r="854" spans="1:60" s="106" customFormat="1" ht="15">
      <c r="A854" s="59" t="str">
        <f>IF(Table1[[#This Row],[SAMPLE ID]]="","",CONCATENATE('Sample information'!B$16," #",RIGHT(Table1[[#This Row],[PLATE]],LEN(Table1[[#This Row],[PLATE]])-2)," ",Table1[[#This Row],[DATE SAMPLE DELIVERY]]))</f>
        <v/>
      </c>
      <c r="B854" s="59" t="str">
        <f>IF(Table1[[#This Row],[SAMPLE ID]]="","",CONCATENATE('Sample information'!B$16,"-",Table1[[#This Row],[SAMPLE ID]]))</f>
        <v/>
      </c>
      <c r="C854" s="29" t="s">
        <v>115</v>
      </c>
      <c r="D854" s="106" t="s">
        <v>150</v>
      </c>
      <c r="E854" s="28"/>
      <c r="F854" s="28"/>
      <c r="G854" s="28"/>
      <c r="H854" s="19"/>
      <c r="I854" s="28"/>
      <c r="J854" s="28"/>
      <c r="K854" s="17">
        <v>0</v>
      </c>
      <c r="L854" s="17">
        <v>0</v>
      </c>
      <c r="M854" s="127"/>
      <c r="N854" s="127" t="str">
        <f>IF(Table1[[#This Row],[SAMPLE ID]]="","",Table1[[#This Row],[VOLUME]])</f>
        <v/>
      </c>
      <c r="O854" s="127" t="str">
        <f>IF(Table1[[#This Row],[SAMPLE ID]]="","",Table1[[#This Row],[CONCENTRATION]]*Table1[[#This Row],[VOLUME]])</f>
        <v/>
      </c>
      <c r="P854" s="127" t="s">
        <v>386</v>
      </c>
      <c r="Q854" s="128" t="s">
        <v>22</v>
      </c>
      <c r="R854" s="127" t="str">
        <f>IF(Table1[[#This Row],[SAMPLE ID]]="","",CONCATENATE('Sample information'!$B$16,"_",Table1[[#This Row],[PLATE]],"_org_",Table1[[#This Row],[DATE SAMPLE DELIVERY]]))</f>
        <v/>
      </c>
      <c r="S854" s="102" t="str">
        <f>IF(Table1[[#This Row],[DATE SAMPLE DELIVERY]]="","",(CONCATENATE(20,LEFT(Table1[[#This Row],[DATE SAMPLE DELIVERY]],2),"-",MID(Table1[[#This Row],[DATE SAMPLE DELIVERY]],3,2),"-",RIGHT(Table1[[#This Row],[DATE SAMPLE DELIVERY]],2))))</f>
        <v/>
      </c>
      <c r="T854" s="106" t="s">
        <v>206</v>
      </c>
      <c r="U854" s="127"/>
      <c r="V854" s="100"/>
      <c r="W854" s="127"/>
      <c r="X854" s="127"/>
      <c r="Y854" s="127"/>
      <c r="Z854" s="100"/>
      <c r="AA854" s="101"/>
      <c r="AB854" s="127"/>
      <c r="AC854" s="130"/>
      <c r="AD854" s="100"/>
      <c r="AE854" s="127"/>
      <c r="AF854" s="127"/>
      <c r="AG854" s="127"/>
      <c r="AH854" s="127"/>
      <c r="AI854" s="6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row>
    <row r="855" spans="1:60" s="106" customFormat="1" ht="15">
      <c r="A855" s="59" t="str">
        <f>IF(Table1[[#This Row],[SAMPLE ID]]="","",CONCATENATE('Sample information'!B$16," #",RIGHT(Table1[[#This Row],[PLATE]],LEN(Table1[[#This Row],[PLATE]])-2)," ",Table1[[#This Row],[DATE SAMPLE DELIVERY]]))</f>
        <v/>
      </c>
      <c r="B855" s="59" t="str">
        <f>IF(Table1[[#This Row],[SAMPLE ID]]="","",CONCATENATE('Sample information'!B$16,"-",Table1[[#This Row],[SAMPLE ID]]))</f>
        <v/>
      </c>
      <c r="C855" s="29" t="s">
        <v>116</v>
      </c>
      <c r="D855" s="106" t="s">
        <v>150</v>
      </c>
      <c r="E855" s="28"/>
      <c r="F855" s="28"/>
      <c r="G855" s="28"/>
      <c r="H855" s="19"/>
      <c r="I855" s="28"/>
      <c r="J855" s="28"/>
      <c r="K855" s="17">
        <v>0</v>
      </c>
      <c r="L855" s="17">
        <v>0</v>
      </c>
      <c r="M855" s="127"/>
      <c r="N855" s="127" t="str">
        <f>IF(Table1[[#This Row],[SAMPLE ID]]="","",Table1[[#This Row],[VOLUME]])</f>
        <v/>
      </c>
      <c r="O855" s="127" t="str">
        <f>IF(Table1[[#This Row],[SAMPLE ID]]="","",Table1[[#This Row],[CONCENTRATION]]*Table1[[#This Row],[VOLUME]])</f>
        <v/>
      </c>
      <c r="P855" s="127" t="s">
        <v>386</v>
      </c>
      <c r="Q855" s="128" t="s">
        <v>22</v>
      </c>
      <c r="R855" s="127" t="str">
        <f>IF(Table1[[#This Row],[SAMPLE ID]]="","",CONCATENATE('Sample information'!$B$16,"_",Table1[[#This Row],[PLATE]],"_org_",Table1[[#This Row],[DATE SAMPLE DELIVERY]]))</f>
        <v/>
      </c>
      <c r="S855" s="102" t="str">
        <f>IF(Table1[[#This Row],[DATE SAMPLE DELIVERY]]="","",(CONCATENATE(20,LEFT(Table1[[#This Row],[DATE SAMPLE DELIVERY]],2),"-",MID(Table1[[#This Row],[DATE SAMPLE DELIVERY]],3,2),"-",RIGHT(Table1[[#This Row],[DATE SAMPLE DELIVERY]],2))))</f>
        <v/>
      </c>
      <c r="T855" s="106" t="s">
        <v>206</v>
      </c>
      <c r="U855" s="127"/>
      <c r="V855" s="100"/>
      <c r="W855" s="127"/>
      <c r="X855" s="127"/>
      <c r="Y855" s="127"/>
      <c r="Z855" s="100"/>
      <c r="AA855" s="101"/>
      <c r="AB855" s="127"/>
      <c r="AC855" s="130"/>
      <c r="AD855" s="100"/>
      <c r="AE855" s="127"/>
      <c r="AF855" s="127"/>
      <c r="AG855" s="127"/>
      <c r="AH855" s="127"/>
      <c r="AI855" s="6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row>
    <row r="856" spans="1:60" s="106" customFormat="1" ht="15">
      <c r="A856" s="59" t="str">
        <f>IF(Table1[[#This Row],[SAMPLE ID]]="","",CONCATENATE('Sample information'!B$16," #",RIGHT(Table1[[#This Row],[PLATE]],LEN(Table1[[#This Row],[PLATE]])-2)," ",Table1[[#This Row],[DATE SAMPLE DELIVERY]]))</f>
        <v/>
      </c>
      <c r="B856" s="59" t="str">
        <f>IF(Table1[[#This Row],[SAMPLE ID]]="","",CONCATENATE('Sample information'!B$16,"-",Table1[[#This Row],[SAMPLE ID]]))</f>
        <v/>
      </c>
      <c r="C856" s="29" t="s">
        <v>117</v>
      </c>
      <c r="D856" s="106" t="s">
        <v>150</v>
      </c>
      <c r="E856" s="28"/>
      <c r="F856" s="28"/>
      <c r="G856" s="28"/>
      <c r="H856" s="19"/>
      <c r="I856" s="28"/>
      <c r="J856" s="28"/>
      <c r="K856" s="17">
        <v>0</v>
      </c>
      <c r="L856" s="17">
        <v>0</v>
      </c>
      <c r="M856" s="127"/>
      <c r="N856" s="127" t="str">
        <f>IF(Table1[[#This Row],[SAMPLE ID]]="","",Table1[[#This Row],[VOLUME]])</f>
        <v/>
      </c>
      <c r="O856" s="127" t="str">
        <f>IF(Table1[[#This Row],[SAMPLE ID]]="","",Table1[[#This Row],[CONCENTRATION]]*Table1[[#This Row],[VOLUME]])</f>
        <v/>
      </c>
      <c r="P856" s="127" t="s">
        <v>386</v>
      </c>
      <c r="Q856" s="128" t="s">
        <v>22</v>
      </c>
      <c r="R856" s="127" t="str">
        <f>IF(Table1[[#This Row],[SAMPLE ID]]="","",CONCATENATE('Sample information'!$B$16,"_",Table1[[#This Row],[PLATE]],"_org_",Table1[[#This Row],[DATE SAMPLE DELIVERY]]))</f>
        <v/>
      </c>
      <c r="S856" s="102" t="str">
        <f>IF(Table1[[#This Row],[DATE SAMPLE DELIVERY]]="","",(CONCATENATE(20,LEFT(Table1[[#This Row],[DATE SAMPLE DELIVERY]],2),"-",MID(Table1[[#This Row],[DATE SAMPLE DELIVERY]],3,2),"-",RIGHT(Table1[[#This Row],[DATE SAMPLE DELIVERY]],2))))</f>
        <v/>
      </c>
      <c r="T856" s="106" t="s">
        <v>206</v>
      </c>
      <c r="U856" s="127"/>
      <c r="V856" s="100"/>
      <c r="W856" s="127"/>
      <c r="X856" s="127"/>
      <c r="Y856" s="127"/>
      <c r="Z856" s="100"/>
      <c r="AA856" s="101"/>
      <c r="AB856" s="127"/>
      <c r="AC856" s="130"/>
      <c r="AD856" s="100"/>
      <c r="AE856" s="127"/>
      <c r="AF856" s="127"/>
      <c r="AG856" s="127"/>
      <c r="AH856" s="127"/>
      <c r="AI856" s="6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row>
    <row r="857" spans="1:60" s="106" customFormat="1" ht="15">
      <c r="A857" s="59" t="str">
        <f>IF(Table1[[#This Row],[SAMPLE ID]]="","",CONCATENATE('Sample information'!B$16," #",RIGHT(Table1[[#This Row],[PLATE]],LEN(Table1[[#This Row],[PLATE]])-2)," ",Table1[[#This Row],[DATE SAMPLE DELIVERY]]))</f>
        <v/>
      </c>
      <c r="B857" s="59" t="str">
        <f>IF(Table1[[#This Row],[SAMPLE ID]]="","",CONCATENATE('Sample information'!B$16,"-",Table1[[#This Row],[SAMPLE ID]]))</f>
        <v/>
      </c>
      <c r="C857" s="29" t="s">
        <v>118</v>
      </c>
      <c r="D857" s="106" t="s">
        <v>150</v>
      </c>
      <c r="E857" s="28"/>
      <c r="F857" s="28"/>
      <c r="G857" s="28"/>
      <c r="H857" s="19"/>
      <c r="I857" s="28"/>
      <c r="J857" s="28"/>
      <c r="K857" s="17">
        <v>0</v>
      </c>
      <c r="L857" s="17">
        <v>0</v>
      </c>
      <c r="M857" s="127"/>
      <c r="N857" s="127" t="str">
        <f>IF(Table1[[#This Row],[SAMPLE ID]]="","",Table1[[#This Row],[VOLUME]])</f>
        <v/>
      </c>
      <c r="O857" s="127" t="str">
        <f>IF(Table1[[#This Row],[SAMPLE ID]]="","",Table1[[#This Row],[CONCENTRATION]]*Table1[[#This Row],[VOLUME]])</f>
        <v/>
      </c>
      <c r="P857" s="127" t="s">
        <v>386</v>
      </c>
      <c r="Q857" s="128" t="s">
        <v>22</v>
      </c>
      <c r="R857" s="127" t="str">
        <f>IF(Table1[[#This Row],[SAMPLE ID]]="","",CONCATENATE('Sample information'!$B$16,"_",Table1[[#This Row],[PLATE]],"_org_",Table1[[#This Row],[DATE SAMPLE DELIVERY]]))</f>
        <v/>
      </c>
      <c r="S857" s="102" t="str">
        <f>IF(Table1[[#This Row],[DATE SAMPLE DELIVERY]]="","",(CONCATENATE(20,LEFT(Table1[[#This Row],[DATE SAMPLE DELIVERY]],2),"-",MID(Table1[[#This Row],[DATE SAMPLE DELIVERY]],3,2),"-",RIGHT(Table1[[#This Row],[DATE SAMPLE DELIVERY]],2))))</f>
        <v/>
      </c>
      <c r="T857" s="106" t="s">
        <v>206</v>
      </c>
      <c r="U857" s="127"/>
      <c r="V857" s="100"/>
      <c r="W857" s="127"/>
      <c r="X857" s="127"/>
      <c r="Y857" s="127"/>
      <c r="Z857" s="100"/>
      <c r="AA857" s="101"/>
      <c r="AB857" s="127"/>
      <c r="AC857" s="130"/>
      <c r="AD857" s="100"/>
      <c r="AE857" s="127"/>
      <c r="AF857" s="127"/>
      <c r="AG857" s="127"/>
      <c r="AH857" s="127"/>
      <c r="AI857" s="6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row>
    <row r="858" spans="1:60" s="106" customFormat="1" ht="15">
      <c r="A858" s="59" t="str">
        <f>IF(Table1[[#This Row],[SAMPLE ID]]="","",CONCATENATE('Sample information'!B$16," #",RIGHT(Table1[[#This Row],[PLATE]],LEN(Table1[[#This Row],[PLATE]])-2)," ",Table1[[#This Row],[DATE SAMPLE DELIVERY]]))</f>
        <v/>
      </c>
      <c r="B858" s="59" t="str">
        <f>IF(Table1[[#This Row],[SAMPLE ID]]="","",CONCATENATE('Sample information'!B$16,"-",Table1[[#This Row],[SAMPLE ID]]))</f>
        <v/>
      </c>
      <c r="C858" s="29" t="s">
        <v>119</v>
      </c>
      <c r="D858" s="106" t="s">
        <v>150</v>
      </c>
      <c r="E858" s="28"/>
      <c r="F858" s="28"/>
      <c r="G858" s="28"/>
      <c r="H858" s="19"/>
      <c r="I858" s="28"/>
      <c r="J858" s="28"/>
      <c r="K858" s="17">
        <v>0</v>
      </c>
      <c r="L858" s="17">
        <v>0</v>
      </c>
      <c r="M858" s="127"/>
      <c r="N858" s="127" t="str">
        <f>IF(Table1[[#This Row],[SAMPLE ID]]="","",Table1[[#This Row],[VOLUME]])</f>
        <v/>
      </c>
      <c r="O858" s="127" t="str">
        <f>IF(Table1[[#This Row],[SAMPLE ID]]="","",Table1[[#This Row],[CONCENTRATION]]*Table1[[#This Row],[VOLUME]])</f>
        <v/>
      </c>
      <c r="P858" s="127" t="s">
        <v>386</v>
      </c>
      <c r="Q858" s="128" t="s">
        <v>22</v>
      </c>
      <c r="R858" s="127" t="str">
        <f>IF(Table1[[#This Row],[SAMPLE ID]]="","",CONCATENATE('Sample information'!$B$16,"_",Table1[[#This Row],[PLATE]],"_org_",Table1[[#This Row],[DATE SAMPLE DELIVERY]]))</f>
        <v/>
      </c>
      <c r="S858" s="102" t="str">
        <f>IF(Table1[[#This Row],[DATE SAMPLE DELIVERY]]="","",(CONCATENATE(20,LEFT(Table1[[#This Row],[DATE SAMPLE DELIVERY]],2),"-",MID(Table1[[#This Row],[DATE SAMPLE DELIVERY]],3,2),"-",RIGHT(Table1[[#This Row],[DATE SAMPLE DELIVERY]],2))))</f>
        <v/>
      </c>
      <c r="T858" s="106" t="s">
        <v>206</v>
      </c>
      <c r="U858" s="127"/>
      <c r="V858" s="100"/>
      <c r="W858" s="127"/>
      <c r="X858" s="127"/>
      <c r="Y858" s="127"/>
      <c r="Z858" s="100"/>
      <c r="AA858" s="101"/>
      <c r="AB858" s="127"/>
      <c r="AC858" s="131"/>
      <c r="AD858" s="100"/>
      <c r="AE858" s="127"/>
      <c r="AF858" s="127"/>
      <c r="AG858" s="127"/>
      <c r="AH858" s="127"/>
      <c r="AI858" s="6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row>
    <row r="859" spans="1:60" s="106" customFormat="1" ht="15">
      <c r="A859" s="59" t="str">
        <f>IF(Table1[[#This Row],[SAMPLE ID]]="","",CONCATENATE('Sample information'!B$16," #",RIGHT(Table1[[#This Row],[PLATE]],LEN(Table1[[#This Row],[PLATE]])-2)," ",Table1[[#This Row],[DATE SAMPLE DELIVERY]]))</f>
        <v/>
      </c>
      <c r="B859" s="59" t="str">
        <f>IF(Table1[[#This Row],[SAMPLE ID]]="","",CONCATENATE('Sample information'!B$16,"-",Table1[[#This Row],[SAMPLE ID]]))</f>
        <v/>
      </c>
      <c r="C859" s="29" t="s">
        <v>120</v>
      </c>
      <c r="D859" s="106" t="s">
        <v>150</v>
      </c>
      <c r="E859" s="28"/>
      <c r="F859" s="28"/>
      <c r="G859" s="28"/>
      <c r="H859" s="19"/>
      <c r="I859" s="28"/>
      <c r="J859" s="28"/>
      <c r="K859" s="17">
        <v>0</v>
      </c>
      <c r="L859" s="17">
        <v>0</v>
      </c>
      <c r="M859" s="127"/>
      <c r="N859" s="127" t="str">
        <f>IF(Table1[[#This Row],[SAMPLE ID]]="","",Table1[[#This Row],[VOLUME]])</f>
        <v/>
      </c>
      <c r="O859" s="127" t="str">
        <f>IF(Table1[[#This Row],[SAMPLE ID]]="","",Table1[[#This Row],[CONCENTRATION]]*Table1[[#This Row],[VOLUME]])</f>
        <v/>
      </c>
      <c r="P859" s="127" t="s">
        <v>386</v>
      </c>
      <c r="Q859" s="128" t="s">
        <v>22</v>
      </c>
      <c r="R859" s="127" t="str">
        <f>IF(Table1[[#This Row],[SAMPLE ID]]="","",CONCATENATE('Sample information'!$B$16,"_",Table1[[#This Row],[PLATE]],"_org_",Table1[[#This Row],[DATE SAMPLE DELIVERY]]))</f>
        <v/>
      </c>
      <c r="S859" s="102" t="str">
        <f>IF(Table1[[#This Row],[DATE SAMPLE DELIVERY]]="","",(CONCATENATE(20,LEFT(Table1[[#This Row],[DATE SAMPLE DELIVERY]],2),"-",MID(Table1[[#This Row],[DATE SAMPLE DELIVERY]],3,2),"-",RIGHT(Table1[[#This Row],[DATE SAMPLE DELIVERY]],2))))</f>
        <v/>
      </c>
      <c r="T859" s="106" t="s">
        <v>206</v>
      </c>
      <c r="U859" s="127"/>
      <c r="V859" s="100"/>
      <c r="W859" s="127"/>
      <c r="X859" s="127"/>
      <c r="Y859" s="127"/>
      <c r="Z859" s="100"/>
      <c r="AA859" s="101"/>
      <c r="AB859" s="127"/>
      <c r="AC859" s="131"/>
      <c r="AD859" s="100"/>
      <c r="AE859" s="127"/>
      <c r="AF859" s="127"/>
      <c r="AG859" s="127"/>
      <c r="AH859" s="127"/>
      <c r="AI859" s="6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row>
    <row r="860" spans="1:60" s="106" customFormat="1" ht="15">
      <c r="A860" s="59" t="str">
        <f>IF(Table1[[#This Row],[SAMPLE ID]]="","",CONCATENATE('Sample information'!B$16," #",RIGHT(Table1[[#This Row],[PLATE]],LEN(Table1[[#This Row],[PLATE]])-2)," ",Table1[[#This Row],[DATE SAMPLE DELIVERY]]))</f>
        <v/>
      </c>
      <c r="B860" s="59" t="str">
        <f>IF(Table1[[#This Row],[SAMPLE ID]]="","",CONCATENATE('Sample information'!B$16,"-",Table1[[#This Row],[SAMPLE ID]]))</f>
        <v/>
      </c>
      <c r="C860" s="29" t="s">
        <v>121</v>
      </c>
      <c r="D860" s="106" t="s">
        <v>150</v>
      </c>
      <c r="E860" s="28"/>
      <c r="F860" s="28"/>
      <c r="G860" s="28"/>
      <c r="H860" s="19"/>
      <c r="I860" s="28"/>
      <c r="J860" s="28"/>
      <c r="K860" s="17">
        <v>0</v>
      </c>
      <c r="L860" s="17">
        <v>0</v>
      </c>
      <c r="M860" s="127"/>
      <c r="N860" s="127" t="str">
        <f>IF(Table1[[#This Row],[SAMPLE ID]]="","",Table1[[#This Row],[VOLUME]])</f>
        <v/>
      </c>
      <c r="O860" s="127" t="str">
        <f>IF(Table1[[#This Row],[SAMPLE ID]]="","",Table1[[#This Row],[CONCENTRATION]]*Table1[[#This Row],[VOLUME]])</f>
        <v/>
      </c>
      <c r="P860" s="127" t="s">
        <v>386</v>
      </c>
      <c r="Q860" s="128" t="s">
        <v>22</v>
      </c>
      <c r="R860" s="127" t="str">
        <f>IF(Table1[[#This Row],[SAMPLE ID]]="","",CONCATENATE('Sample information'!$B$16,"_",Table1[[#This Row],[PLATE]],"_org_",Table1[[#This Row],[DATE SAMPLE DELIVERY]]))</f>
        <v/>
      </c>
      <c r="S860" s="102" t="str">
        <f>IF(Table1[[#This Row],[DATE SAMPLE DELIVERY]]="","",(CONCATENATE(20,LEFT(Table1[[#This Row],[DATE SAMPLE DELIVERY]],2),"-",MID(Table1[[#This Row],[DATE SAMPLE DELIVERY]],3,2),"-",RIGHT(Table1[[#This Row],[DATE SAMPLE DELIVERY]],2))))</f>
        <v/>
      </c>
      <c r="T860" s="106" t="s">
        <v>206</v>
      </c>
      <c r="U860" s="127"/>
      <c r="V860" s="100"/>
      <c r="W860" s="127"/>
      <c r="X860" s="127"/>
      <c r="Y860" s="127"/>
      <c r="Z860" s="100"/>
      <c r="AA860" s="101"/>
      <c r="AB860" s="127"/>
      <c r="AC860" s="131"/>
      <c r="AD860" s="100"/>
      <c r="AE860" s="127"/>
      <c r="AF860" s="127"/>
      <c r="AG860" s="127"/>
      <c r="AH860" s="127"/>
      <c r="AI860" s="6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row>
    <row r="861" spans="1:60" s="106" customFormat="1" ht="15">
      <c r="A861" s="59" t="str">
        <f>IF(Table1[[#This Row],[SAMPLE ID]]="","",CONCATENATE('Sample information'!B$16," #",RIGHT(Table1[[#This Row],[PLATE]],LEN(Table1[[#This Row],[PLATE]])-2)," ",Table1[[#This Row],[DATE SAMPLE DELIVERY]]))</f>
        <v/>
      </c>
      <c r="B861" s="59" t="str">
        <f>IF(Table1[[#This Row],[SAMPLE ID]]="","",CONCATENATE('Sample information'!B$16,"-",Table1[[#This Row],[SAMPLE ID]]))</f>
        <v/>
      </c>
      <c r="C861" s="29" t="s">
        <v>122</v>
      </c>
      <c r="D861" s="106" t="s">
        <v>150</v>
      </c>
      <c r="E861" s="28"/>
      <c r="F861" s="28"/>
      <c r="G861" s="28"/>
      <c r="H861" s="19"/>
      <c r="I861" s="28"/>
      <c r="J861" s="28"/>
      <c r="K861" s="17">
        <v>0</v>
      </c>
      <c r="L861" s="17">
        <v>0</v>
      </c>
      <c r="M861" s="127"/>
      <c r="N861" s="127" t="str">
        <f>IF(Table1[[#This Row],[SAMPLE ID]]="","",Table1[[#This Row],[VOLUME]])</f>
        <v/>
      </c>
      <c r="O861" s="127" t="str">
        <f>IF(Table1[[#This Row],[SAMPLE ID]]="","",Table1[[#This Row],[CONCENTRATION]]*Table1[[#This Row],[VOLUME]])</f>
        <v/>
      </c>
      <c r="P861" s="127" t="s">
        <v>386</v>
      </c>
      <c r="Q861" s="128" t="s">
        <v>22</v>
      </c>
      <c r="R861" s="127" t="str">
        <f>IF(Table1[[#This Row],[SAMPLE ID]]="","",CONCATENATE('Sample information'!$B$16,"_",Table1[[#This Row],[PLATE]],"_org_",Table1[[#This Row],[DATE SAMPLE DELIVERY]]))</f>
        <v/>
      </c>
      <c r="S861" s="102" t="str">
        <f>IF(Table1[[#This Row],[DATE SAMPLE DELIVERY]]="","",(CONCATENATE(20,LEFT(Table1[[#This Row],[DATE SAMPLE DELIVERY]],2),"-",MID(Table1[[#This Row],[DATE SAMPLE DELIVERY]],3,2),"-",RIGHT(Table1[[#This Row],[DATE SAMPLE DELIVERY]],2))))</f>
        <v/>
      </c>
      <c r="T861" s="106" t="s">
        <v>206</v>
      </c>
      <c r="U861" s="127"/>
      <c r="V861" s="100"/>
      <c r="W861" s="127"/>
      <c r="X861" s="127"/>
      <c r="Y861" s="127"/>
      <c r="Z861" s="100"/>
      <c r="AA861" s="101"/>
      <c r="AB861" s="127"/>
      <c r="AC861" s="131"/>
      <c r="AD861" s="100"/>
      <c r="AE861" s="127"/>
      <c r="AF861" s="127"/>
      <c r="AG861" s="127"/>
      <c r="AH861" s="127"/>
      <c r="AI861" s="6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row>
    <row r="862" spans="1:60" s="106" customFormat="1" ht="15">
      <c r="A862" s="59" t="str">
        <f>IF(Table1[[#This Row],[SAMPLE ID]]="","",CONCATENATE('Sample information'!B$16," #",RIGHT(Table1[[#This Row],[PLATE]],LEN(Table1[[#This Row],[PLATE]])-2)," ",Table1[[#This Row],[DATE SAMPLE DELIVERY]]))</f>
        <v/>
      </c>
      <c r="B862" s="59" t="str">
        <f>IF(Table1[[#This Row],[SAMPLE ID]]="","",CONCATENATE('Sample information'!B$16,"-",Table1[[#This Row],[SAMPLE ID]]))</f>
        <v/>
      </c>
      <c r="C862" s="29" t="s">
        <v>123</v>
      </c>
      <c r="D862" s="106" t="s">
        <v>150</v>
      </c>
      <c r="E862" s="28"/>
      <c r="F862" s="28"/>
      <c r="G862" s="28"/>
      <c r="H862" s="19"/>
      <c r="I862" s="28"/>
      <c r="J862" s="28"/>
      <c r="K862" s="17">
        <v>0</v>
      </c>
      <c r="L862" s="17">
        <v>0</v>
      </c>
      <c r="M862" s="127"/>
      <c r="N862" s="127" t="str">
        <f>IF(Table1[[#This Row],[SAMPLE ID]]="","",Table1[[#This Row],[VOLUME]])</f>
        <v/>
      </c>
      <c r="O862" s="127" t="str">
        <f>IF(Table1[[#This Row],[SAMPLE ID]]="","",Table1[[#This Row],[CONCENTRATION]]*Table1[[#This Row],[VOLUME]])</f>
        <v/>
      </c>
      <c r="P862" s="127" t="s">
        <v>386</v>
      </c>
      <c r="Q862" s="128" t="s">
        <v>22</v>
      </c>
      <c r="R862" s="127" t="str">
        <f>IF(Table1[[#This Row],[SAMPLE ID]]="","",CONCATENATE('Sample information'!$B$16,"_",Table1[[#This Row],[PLATE]],"_org_",Table1[[#This Row],[DATE SAMPLE DELIVERY]]))</f>
        <v/>
      </c>
      <c r="S862" s="102" t="str">
        <f>IF(Table1[[#This Row],[DATE SAMPLE DELIVERY]]="","",(CONCATENATE(20,LEFT(Table1[[#This Row],[DATE SAMPLE DELIVERY]],2),"-",MID(Table1[[#This Row],[DATE SAMPLE DELIVERY]],3,2),"-",RIGHT(Table1[[#This Row],[DATE SAMPLE DELIVERY]],2))))</f>
        <v/>
      </c>
      <c r="T862" s="106" t="s">
        <v>206</v>
      </c>
      <c r="U862" s="127"/>
      <c r="V862" s="100"/>
      <c r="W862" s="127"/>
      <c r="X862" s="127"/>
      <c r="Y862" s="127"/>
      <c r="Z862" s="100"/>
      <c r="AA862" s="101"/>
      <c r="AB862" s="127"/>
      <c r="AC862" s="131"/>
      <c r="AD862" s="100"/>
      <c r="AE862" s="127"/>
      <c r="AF862" s="127"/>
      <c r="AG862" s="127"/>
      <c r="AH862" s="127"/>
      <c r="AI862" s="6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row>
    <row r="863" spans="1:60" s="106" customFormat="1" ht="15">
      <c r="A863" s="59" t="str">
        <f>IF(Table1[[#This Row],[SAMPLE ID]]="","",CONCATENATE('Sample information'!B$16," #",RIGHT(Table1[[#This Row],[PLATE]],LEN(Table1[[#This Row],[PLATE]])-2)," ",Table1[[#This Row],[DATE SAMPLE DELIVERY]]))</f>
        <v/>
      </c>
      <c r="B863" s="59" t="str">
        <f>IF(Table1[[#This Row],[SAMPLE ID]]="","",CONCATENATE('Sample information'!B$16,"-",Table1[[#This Row],[SAMPLE ID]]))</f>
        <v/>
      </c>
      <c r="C863" s="29" t="s">
        <v>124</v>
      </c>
      <c r="D863" s="106" t="s">
        <v>150</v>
      </c>
      <c r="E863" s="28"/>
      <c r="F863" s="28"/>
      <c r="G863" s="28"/>
      <c r="H863" s="19"/>
      <c r="I863" s="28"/>
      <c r="J863" s="28"/>
      <c r="K863" s="17">
        <v>0</v>
      </c>
      <c r="L863" s="17">
        <v>0</v>
      </c>
      <c r="M863" s="127"/>
      <c r="N863" s="127" t="str">
        <f>IF(Table1[[#This Row],[SAMPLE ID]]="","",Table1[[#This Row],[VOLUME]])</f>
        <v/>
      </c>
      <c r="O863" s="127" t="str">
        <f>IF(Table1[[#This Row],[SAMPLE ID]]="","",Table1[[#This Row],[CONCENTRATION]]*Table1[[#This Row],[VOLUME]])</f>
        <v/>
      </c>
      <c r="P863" s="127" t="s">
        <v>386</v>
      </c>
      <c r="Q863" s="128" t="s">
        <v>22</v>
      </c>
      <c r="R863" s="127" t="str">
        <f>IF(Table1[[#This Row],[SAMPLE ID]]="","",CONCATENATE('Sample information'!$B$16,"_",Table1[[#This Row],[PLATE]],"_org_",Table1[[#This Row],[DATE SAMPLE DELIVERY]]))</f>
        <v/>
      </c>
      <c r="S863" s="102" t="str">
        <f>IF(Table1[[#This Row],[DATE SAMPLE DELIVERY]]="","",(CONCATENATE(20,LEFT(Table1[[#This Row],[DATE SAMPLE DELIVERY]],2),"-",MID(Table1[[#This Row],[DATE SAMPLE DELIVERY]],3,2),"-",RIGHT(Table1[[#This Row],[DATE SAMPLE DELIVERY]],2))))</f>
        <v/>
      </c>
      <c r="T863" s="106" t="s">
        <v>206</v>
      </c>
      <c r="U863" s="127"/>
      <c r="V863" s="100"/>
      <c r="W863" s="127"/>
      <c r="X863" s="127"/>
      <c r="Y863" s="127"/>
      <c r="Z863" s="100"/>
      <c r="AA863" s="101"/>
      <c r="AB863" s="127"/>
      <c r="AC863" s="131"/>
      <c r="AD863" s="100"/>
      <c r="AE863" s="127"/>
      <c r="AF863" s="127"/>
      <c r="AG863" s="127"/>
      <c r="AH863" s="127"/>
      <c r="AI863" s="6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row>
    <row r="864" spans="1:60" s="106" customFormat="1" ht="15">
      <c r="A864" s="59" t="str">
        <f>IF(Table1[[#This Row],[SAMPLE ID]]="","",CONCATENATE('Sample information'!B$16," #",RIGHT(Table1[[#This Row],[PLATE]],LEN(Table1[[#This Row],[PLATE]])-2)," ",Table1[[#This Row],[DATE SAMPLE DELIVERY]]))</f>
        <v/>
      </c>
      <c r="B864" s="59" t="str">
        <f>IF(Table1[[#This Row],[SAMPLE ID]]="","",CONCATENATE('Sample information'!B$16,"-",Table1[[#This Row],[SAMPLE ID]]))</f>
        <v/>
      </c>
      <c r="C864" s="29" t="s">
        <v>125</v>
      </c>
      <c r="D864" s="106" t="s">
        <v>150</v>
      </c>
      <c r="E864" s="28"/>
      <c r="F864" s="28"/>
      <c r="G864" s="28"/>
      <c r="H864" s="19"/>
      <c r="I864" s="28"/>
      <c r="J864" s="28"/>
      <c r="K864" s="17">
        <v>0</v>
      </c>
      <c r="L864" s="17">
        <v>0</v>
      </c>
      <c r="M864" s="127"/>
      <c r="N864" s="127" t="str">
        <f>IF(Table1[[#This Row],[SAMPLE ID]]="","",Table1[[#This Row],[VOLUME]])</f>
        <v/>
      </c>
      <c r="O864" s="127" t="str">
        <f>IF(Table1[[#This Row],[SAMPLE ID]]="","",Table1[[#This Row],[CONCENTRATION]]*Table1[[#This Row],[VOLUME]])</f>
        <v/>
      </c>
      <c r="P864" s="127" t="s">
        <v>386</v>
      </c>
      <c r="Q864" s="128" t="s">
        <v>22</v>
      </c>
      <c r="R864" s="127" t="str">
        <f>IF(Table1[[#This Row],[SAMPLE ID]]="","",CONCATENATE('Sample information'!$B$16,"_",Table1[[#This Row],[PLATE]],"_org_",Table1[[#This Row],[DATE SAMPLE DELIVERY]]))</f>
        <v/>
      </c>
      <c r="S864" s="102" t="str">
        <f>IF(Table1[[#This Row],[DATE SAMPLE DELIVERY]]="","",(CONCATENATE(20,LEFT(Table1[[#This Row],[DATE SAMPLE DELIVERY]],2),"-",MID(Table1[[#This Row],[DATE SAMPLE DELIVERY]],3,2),"-",RIGHT(Table1[[#This Row],[DATE SAMPLE DELIVERY]],2))))</f>
        <v/>
      </c>
      <c r="T864" s="106" t="s">
        <v>206</v>
      </c>
      <c r="U864" s="127"/>
      <c r="V864" s="100"/>
      <c r="W864" s="127"/>
      <c r="X864" s="127"/>
      <c r="Y864" s="127"/>
      <c r="Z864" s="100"/>
      <c r="AA864" s="101"/>
      <c r="AB864" s="127"/>
      <c r="AC864" s="131"/>
      <c r="AD864" s="100"/>
      <c r="AE864" s="127"/>
      <c r="AF864" s="127"/>
      <c r="AG864" s="127"/>
      <c r="AH864" s="127"/>
      <c r="AI864" s="6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row>
    <row r="865" spans="1:60" s="106" customFormat="1" ht="15">
      <c r="A865" s="59" t="str">
        <f>IF(Table1[[#This Row],[SAMPLE ID]]="","",CONCATENATE('Sample information'!B$16," #",RIGHT(Table1[[#This Row],[PLATE]],LEN(Table1[[#This Row],[PLATE]])-2)," ",Table1[[#This Row],[DATE SAMPLE DELIVERY]]))</f>
        <v/>
      </c>
      <c r="B865" s="59" t="str">
        <f>IF(Table1[[#This Row],[SAMPLE ID]]="","",CONCATENATE('Sample information'!B$16,"-",Table1[[#This Row],[SAMPLE ID]]))</f>
        <v/>
      </c>
      <c r="C865" s="29" t="s">
        <v>126</v>
      </c>
      <c r="D865" s="106" t="s">
        <v>150</v>
      </c>
      <c r="E865" s="28"/>
      <c r="F865" s="28"/>
      <c r="G865" s="28"/>
      <c r="H865" s="19"/>
      <c r="I865" s="28"/>
      <c r="J865" s="28"/>
      <c r="K865" s="17">
        <v>0</v>
      </c>
      <c r="L865" s="17">
        <v>0</v>
      </c>
      <c r="M865" s="127"/>
      <c r="N865" s="127" t="str">
        <f>IF(Table1[[#This Row],[SAMPLE ID]]="","",Table1[[#This Row],[VOLUME]])</f>
        <v/>
      </c>
      <c r="O865" s="127" t="str">
        <f>IF(Table1[[#This Row],[SAMPLE ID]]="","",Table1[[#This Row],[CONCENTRATION]]*Table1[[#This Row],[VOLUME]])</f>
        <v/>
      </c>
      <c r="P865" s="127" t="s">
        <v>386</v>
      </c>
      <c r="Q865" s="128" t="s">
        <v>22</v>
      </c>
      <c r="R865" s="127" t="str">
        <f>IF(Table1[[#This Row],[SAMPLE ID]]="","",CONCATENATE('Sample information'!$B$16,"_",Table1[[#This Row],[PLATE]],"_org_",Table1[[#This Row],[DATE SAMPLE DELIVERY]]))</f>
        <v/>
      </c>
      <c r="S865" s="102" t="str">
        <f>IF(Table1[[#This Row],[DATE SAMPLE DELIVERY]]="","",(CONCATENATE(20,LEFT(Table1[[#This Row],[DATE SAMPLE DELIVERY]],2),"-",MID(Table1[[#This Row],[DATE SAMPLE DELIVERY]],3,2),"-",RIGHT(Table1[[#This Row],[DATE SAMPLE DELIVERY]],2))))</f>
        <v/>
      </c>
      <c r="T865" s="106" t="s">
        <v>206</v>
      </c>
      <c r="U865" s="127"/>
      <c r="V865" s="100"/>
      <c r="W865" s="127"/>
      <c r="X865" s="127"/>
      <c r="Y865" s="127"/>
      <c r="Z865" s="100"/>
      <c r="AA865" s="101"/>
      <c r="AB865" s="127"/>
      <c r="AC865" s="131"/>
      <c r="AD865" s="100"/>
      <c r="AE865" s="127"/>
      <c r="AF865" s="127"/>
      <c r="AG865" s="127"/>
      <c r="AH865" s="127"/>
      <c r="AI865" s="6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row>
    <row r="866" spans="1:60" s="106" customFormat="1" ht="15">
      <c r="A866" s="59" t="str">
        <f>IF(Table1[[#This Row],[SAMPLE ID]]="","",CONCATENATE('Sample information'!B$16," #",RIGHT(Table1[[#This Row],[PLATE]],LEN(Table1[[#This Row],[PLATE]])-2)," ",Table1[[#This Row],[DATE SAMPLE DELIVERY]]))</f>
        <v/>
      </c>
      <c r="B866" s="59" t="str">
        <f>IF(Table1[[#This Row],[SAMPLE ID]]="","",CONCATENATE('Sample information'!B$16,"-",Table1[[#This Row],[SAMPLE ID]]))</f>
        <v/>
      </c>
      <c r="C866" s="29" t="s">
        <v>127</v>
      </c>
      <c r="D866" s="106" t="s">
        <v>150</v>
      </c>
      <c r="E866" s="28"/>
      <c r="F866" s="28"/>
      <c r="G866" s="28"/>
      <c r="H866" s="19"/>
      <c r="I866" s="28"/>
      <c r="J866" s="28"/>
      <c r="K866" s="17">
        <v>0</v>
      </c>
      <c r="L866" s="17">
        <v>0</v>
      </c>
      <c r="M866" s="127"/>
      <c r="N866" s="127" t="str">
        <f>IF(Table1[[#This Row],[SAMPLE ID]]="","",Table1[[#This Row],[VOLUME]])</f>
        <v/>
      </c>
      <c r="O866" s="127" t="str">
        <f>IF(Table1[[#This Row],[SAMPLE ID]]="","",Table1[[#This Row],[CONCENTRATION]]*Table1[[#This Row],[VOLUME]])</f>
        <v/>
      </c>
      <c r="P866" s="127" t="s">
        <v>386</v>
      </c>
      <c r="Q866" s="128" t="s">
        <v>22</v>
      </c>
      <c r="R866" s="127" t="str">
        <f>IF(Table1[[#This Row],[SAMPLE ID]]="","",CONCATENATE('Sample information'!$B$16,"_",Table1[[#This Row],[PLATE]],"_org_",Table1[[#This Row],[DATE SAMPLE DELIVERY]]))</f>
        <v/>
      </c>
      <c r="S866" s="102" t="str">
        <f>IF(Table1[[#This Row],[DATE SAMPLE DELIVERY]]="","",(CONCATENATE(20,LEFT(Table1[[#This Row],[DATE SAMPLE DELIVERY]],2),"-",MID(Table1[[#This Row],[DATE SAMPLE DELIVERY]],3,2),"-",RIGHT(Table1[[#This Row],[DATE SAMPLE DELIVERY]],2))))</f>
        <v/>
      </c>
      <c r="T866" s="106" t="s">
        <v>206</v>
      </c>
      <c r="U866" s="127"/>
      <c r="V866" s="100"/>
      <c r="W866" s="127"/>
      <c r="X866" s="127"/>
      <c r="Y866" s="127"/>
      <c r="Z866" s="100"/>
      <c r="AA866" s="101"/>
      <c r="AB866" s="127"/>
      <c r="AC866" s="131"/>
      <c r="AD866" s="100"/>
      <c r="AE866" s="127"/>
      <c r="AF866" s="127"/>
      <c r="AG866" s="127"/>
      <c r="AH866" s="127"/>
      <c r="AI866" s="6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row>
    <row r="867" spans="1:60" s="106" customFormat="1" ht="15">
      <c r="A867" s="59" t="str">
        <f>IF(Table1[[#This Row],[SAMPLE ID]]="","",CONCATENATE('Sample information'!B$16," #",RIGHT(Table1[[#This Row],[PLATE]],LEN(Table1[[#This Row],[PLATE]])-2)," ",Table1[[#This Row],[DATE SAMPLE DELIVERY]]))</f>
        <v/>
      </c>
      <c r="B867" s="59" t="str">
        <f>IF(Table1[[#This Row],[SAMPLE ID]]="","",CONCATENATE('Sample information'!B$16,"-",Table1[[#This Row],[SAMPLE ID]]))</f>
        <v/>
      </c>
      <c r="C867" s="29" t="s">
        <v>128</v>
      </c>
      <c r="D867" s="106" t="s">
        <v>150</v>
      </c>
      <c r="E867" s="28"/>
      <c r="F867" s="28"/>
      <c r="G867" s="28"/>
      <c r="H867" s="19"/>
      <c r="I867" s="28"/>
      <c r="J867" s="28"/>
      <c r="K867" s="17">
        <v>0</v>
      </c>
      <c r="L867" s="17">
        <v>0</v>
      </c>
      <c r="M867" s="127"/>
      <c r="N867" s="127" t="str">
        <f>IF(Table1[[#This Row],[SAMPLE ID]]="","",Table1[[#This Row],[VOLUME]])</f>
        <v/>
      </c>
      <c r="O867" s="127" t="str">
        <f>IF(Table1[[#This Row],[SAMPLE ID]]="","",Table1[[#This Row],[CONCENTRATION]]*Table1[[#This Row],[VOLUME]])</f>
        <v/>
      </c>
      <c r="P867" s="127" t="s">
        <v>386</v>
      </c>
      <c r="Q867" s="128" t="s">
        <v>22</v>
      </c>
      <c r="R867" s="127" t="str">
        <f>IF(Table1[[#This Row],[SAMPLE ID]]="","",CONCATENATE('Sample information'!$B$16,"_",Table1[[#This Row],[PLATE]],"_org_",Table1[[#This Row],[DATE SAMPLE DELIVERY]]))</f>
        <v/>
      </c>
      <c r="S867" s="102" t="str">
        <f>IF(Table1[[#This Row],[DATE SAMPLE DELIVERY]]="","",(CONCATENATE(20,LEFT(Table1[[#This Row],[DATE SAMPLE DELIVERY]],2),"-",MID(Table1[[#This Row],[DATE SAMPLE DELIVERY]],3,2),"-",RIGHT(Table1[[#This Row],[DATE SAMPLE DELIVERY]],2))))</f>
        <v/>
      </c>
      <c r="T867" s="106" t="s">
        <v>206</v>
      </c>
      <c r="U867" s="127"/>
      <c r="V867" s="100"/>
      <c r="W867" s="127"/>
      <c r="X867" s="127"/>
      <c r="Y867" s="127"/>
      <c r="Z867" s="100"/>
      <c r="AA867" s="101"/>
      <c r="AB867" s="127"/>
      <c r="AC867" s="131"/>
      <c r="AD867" s="100"/>
      <c r="AE867" s="127"/>
      <c r="AF867" s="127"/>
      <c r="AG867" s="127"/>
      <c r="AH867" s="127"/>
      <c r="AI867" s="6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row>
    <row r="868" spans="1:60" s="106" customFormat="1" ht="15">
      <c r="A868" s="59" t="str">
        <f>IF(Table1[[#This Row],[SAMPLE ID]]="","",CONCATENATE('Sample information'!B$16," #",RIGHT(Table1[[#This Row],[PLATE]],LEN(Table1[[#This Row],[PLATE]])-2)," ",Table1[[#This Row],[DATE SAMPLE DELIVERY]]))</f>
        <v/>
      </c>
      <c r="B868" s="59" t="str">
        <f>IF(Table1[[#This Row],[SAMPLE ID]]="","",CONCATENATE('Sample information'!B$16,"-",Table1[[#This Row],[SAMPLE ID]]))</f>
        <v/>
      </c>
      <c r="C868" s="29" t="s">
        <v>129</v>
      </c>
      <c r="D868" s="106" t="s">
        <v>150</v>
      </c>
      <c r="E868" s="28"/>
      <c r="F868" s="28"/>
      <c r="G868" s="28"/>
      <c r="H868" s="19"/>
      <c r="I868" s="28"/>
      <c r="J868" s="28"/>
      <c r="K868" s="17">
        <v>0</v>
      </c>
      <c r="L868" s="17">
        <v>0</v>
      </c>
      <c r="M868" s="127"/>
      <c r="N868" s="127" t="str">
        <f>IF(Table1[[#This Row],[SAMPLE ID]]="","",Table1[[#This Row],[VOLUME]])</f>
        <v/>
      </c>
      <c r="O868" s="127" t="str">
        <f>IF(Table1[[#This Row],[SAMPLE ID]]="","",Table1[[#This Row],[CONCENTRATION]]*Table1[[#This Row],[VOLUME]])</f>
        <v/>
      </c>
      <c r="P868" s="127" t="s">
        <v>386</v>
      </c>
      <c r="Q868" s="128" t="s">
        <v>22</v>
      </c>
      <c r="R868" s="127" t="str">
        <f>IF(Table1[[#This Row],[SAMPLE ID]]="","",CONCATENATE('Sample information'!$B$16,"_",Table1[[#This Row],[PLATE]],"_org_",Table1[[#This Row],[DATE SAMPLE DELIVERY]]))</f>
        <v/>
      </c>
      <c r="S868" s="102" t="str">
        <f>IF(Table1[[#This Row],[DATE SAMPLE DELIVERY]]="","",(CONCATENATE(20,LEFT(Table1[[#This Row],[DATE SAMPLE DELIVERY]],2),"-",MID(Table1[[#This Row],[DATE SAMPLE DELIVERY]],3,2),"-",RIGHT(Table1[[#This Row],[DATE SAMPLE DELIVERY]],2))))</f>
        <v/>
      </c>
      <c r="T868" s="106" t="s">
        <v>206</v>
      </c>
      <c r="U868" s="127"/>
      <c r="V868" s="100"/>
      <c r="W868" s="127"/>
      <c r="X868" s="127"/>
      <c r="Y868" s="127"/>
      <c r="Z868" s="100"/>
      <c r="AA868" s="101"/>
      <c r="AB868" s="127"/>
      <c r="AC868" s="131"/>
      <c r="AD868" s="100"/>
      <c r="AE868" s="127"/>
      <c r="AF868" s="127"/>
      <c r="AG868" s="127"/>
      <c r="AH868" s="127"/>
      <c r="AI868" s="6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row>
    <row r="869" spans="1:60" s="106" customFormat="1" ht="15">
      <c r="A869" s="59" t="str">
        <f>IF(Table1[[#This Row],[SAMPLE ID]]="","",CONCATENATE('Sample information'!B$16," #",RIGHT(Table1[[#This Row],[PLATE]],LEN(Table1[[#This Row],[PLATE]])-2)," ",Table1[[#This Row],[DATE SAMPLE DELIVERY]]))</f>
        <v/>
      </c>
      <c r="B869" s="59" t="str">
        <f>IF(Table1[[#This Row],[SAMPLE ID]]="","",CONCATENATE('Sample information'!B$16,"-",Table1[[#This Row],[SAMPLE ID]]))</f>
        <v/>
      </c>
      <c r="C869" s="29" t="s">
        <v>130</v>
      </c>
      <c r="D869" s="106" t="s">
        <v>150</v>
      </c>
      <c r="E869" s="28"/>
      <c r="F869" s="28"/>
      <c r="G869" s="28"/>
      <c r="H869" s="19"/>
      <c r="I869" s="28"/>
      <c r="J869" s="28"/>
      <c r="K869" s="17">
        <v>0</v>
      </c>
      <c r="L869" s="17">
        <v>0</v>
      </c>
      <c r="M869" s="127"/>
      <c r="N869" s="127" t="str">
        <f>IF(Table1[[#This Row],[SAMPLE ID]]="","",Table1[[#This Row],[VOLUME]])</f>
        <v/>
      </c>
      <c r="O869" s="127" t="str">
        <f>IF(Table1[[#This Row],[SAMPLE ID]]="","",Table1[[#This Row],[CONCENTRATION]]*Table1[[#This Row],[VOLUME]])</f>
        <v/>
      </c>
      <c r="P869" s="127" t="s">
        <v>386</v>
      </c>
      <c r="Q869" s="128" t="s">
        <v>22</v>
      </c>
      <c r="R869" s="127" t="str">
        <f>IF(Table1[[#This Row],[SAMPLE ID]]="","",CONCATENATE('Sample information'!$B$16,"_",Table1[[#This Row],[PLATE]],"_org_",Table1[[#This Row],[DATE SAMPLE DELIVERY]]))</f>
        <v/>
      </c>
      <c r="S869" s="102" t="str">
        <f>IF(Table1[[#This Row],[DATE SAMPLE DELIVERY]]="","",(CONCATENATE(20,LEFT(Table1[[#This Row],[DATE SAMPLE DELIVERY]],2),"-",MID(Table1[[#This Row],[DATE SAMPLE DELIVERY]],3,2),"-",RIGHT(Table1[[#This Row],[DATE SAMPLE DELIVERY]],2))))</f>
        <v/>
      </c>
      <c r="T869" s="106" t="s">
        <v>206</v>
      </c>
      <c r="U869" s="127"/>
      <c r="V869" s="100"/>
      <c r="W869" s="127"/>
      <c r="X869" s="127"/>
      <c r="Y869" s="127"/>
      <c r="Z869" s="100"/>
      <c r="AA869" s="101"/>
      <c r="AB869" s="127"/>
      <c r="AC869" s="131"/>
      <c r="AD869" s="100"/>
      <c r="AE869" s="127"/>
      <c r="AF869" s="127"/>
      <c r="AG869" s="127"/>
      <c r="AH869" s="127"/>
      <c r="AI869" s="6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row>
    <row r="870" spans="1:60" s="106" customFormat="1" ht="15">
      <c r="A870" s="59" t="str">
        <f>IF(Table1[[#This Row],[SAMPLE ID]]="","",CONCATENATE('Sample information'!B$16," #",RIGHT(Table1[[#This Row],[PLATE]],LEN(Table1[[#This Row],[PLATE]])-2)," ",Table1[[#This Row],[DATE SAMPLE DELIVERY]]))</f>
        <v/>
      </c>
      <c r="B870" s="59" t="str">
        <f>IF(Table1[[#This Row],[SAMPLE ID]]="","",CONCATENATE('Sample information'!B$16,"-",Table1[[#This Row],[SAMPLE ID]]))</f>
        <v/>
      </c>
      <c r="C870" s="29" t="s">
        <v>131</v>
      </c>
      <c r="D870" s="106" t="s">
        <v>150</v>
      </c>
      <c r="E870" s="28"/>
      <c r="F870" s="28"/>
      <c r="G870" s="28"/>
      <c r="H870" s="19"/>
      <c r="I870" s="28"/>
      <c r="J870" s="28"/>
      <c r="K870" s="17">
        <v>0</v>
      </c>
      <c r="L870" s="17">
        <v>0</v>
      </c>
      <c r="M870" s="127"/>
      <c r="N870" s="127" t="str">
        <f>IF(Table1[[#This Row],[SAMPLE ID]]="","",Table1[[#This Row],[VOLUME]])</f>
        <v/>
      </c>
      <c r="O870" s="127" t="str">
        <f>IF(Table1[[#This Row],[SAMPLE ID]]="","",Table1[[#This Row],[CONCENTRATION]]*Table1[[#This Row],[VOLUME]])</f>
        <v/>
      </c>
      <c r="P870" s="127" t="s">
        <v>386</v>
      </c>
      <c r="Q870" s="128" t="s">
        <v>22</v>
      </c>
      <c r="R870" s="127" t="str">
        <f>IF(Table1[[#This Row],[SAMPLE ID]]="","",CONCATENATE('Sample information'!$B$16,"_",Table1[[#This Row],[PLATE]],"_org_",Table1[[#This Row],[DATE SAMPLE DELIVERY]]))</f>
        <v/>
      </c>
      <c r="S870" s="102" t="str">
        <f>IF(Table1[[#This Row],[DATE SAMPLE DELIVERY]]="","",(CONCATENATE(20,LEFT(Table1[[#This Row],[DATE SAMPLE DELIVERY]],2),"-",MID(Table1[[#This Row],[DATE SAMPLE DELIVERY]],3,2),"-",RIGHT(Table1[[#This Row],[DATE SAMPLE DELIVERY]],2))))</f>
        <v/>
      </c>
      <c r="T870" s="106" t="s">
        <v>206</v>
      </c>
      <c r="U870" s="127"/>
      <c r="V870" s="100"/>
      <c r="W870" s="127"/>
      <c r="X870" s="127"/>
      <c r="Y870" s="127"/>
      <c r="Z870" s="100"/>
      <c r="AA870" s="101"/>
      <c r="AB870" s="127"/>
      <c r="AC870" s="131"/>
      <c r="AD870" s="100"/>
      <c r="AE870" s="127"/>
      <c r="AF870" s="127"/>
      <c r="AG870" s="127"/>
      <c r="AH870" s="127"/>
      <c r="AI870" s="6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row>
    <row r="871" spans="1:60" s="106" customFormat="1" ht="15">
      <c r="A871" s="59" t="str">
        <f>IF(Table1[[#This Row],[SAMPLE ID]]="","",CONCATENATE('Sample information'!B$16," #",RIGHT(Table1[[#This Row],[PLATE]],LEN(Table1[[#This Row],[PLATE]])-2)," ",Table1[[#This Row],[DATE SAMPLE DELIVERY]]))</f>
        <v/>
      </c>
      <c r="B871" s="59" t="str">
        <f>IF(Table1[[#This Row],[SAMPLE ID]]="","",CONCATENATE('Sample information'!B$16,"-",Table1[[#This Row],[SAMPLE ID]]))</f>
        <v/>
      </c>
      <c r="C871" s="29" t="s">
        <v>132</v>
      </c>
      <c r="D871" s="106" t="s">
        <v>150</v>
      </c>
      <c r="E871" s="28"/>
      <c r="F871" s="28"/>
      <c r="G871" s="28"/>
      <c r="H871" s="19"/>
      <c r="I871" s="28"/>
      <c r="J871" s="28"/>
      <c r="K871" s="17">
        <v>0</v>
      </c>
      <c r="L871" s="17">
        <v>0</v>
      </c>
      <c r="M871" s="127"/>
      <c r="N871" s="127" t="str">
        <f>IF(Table1[[#This Row],[SAMPLE ID]]="","",Table1[[#This Row],[VOLUME]])</f>
        <v/>
      </c>
      <c r="O871" s="127" t="str">
        <f>IF(Table1[[#This Row],[SAMPLE ID]]="","",Table1[[#This Row],[CONCENTRATION]]*Table1[[#This Row],[VOLUME]])</f>
        <v/>
      </c>
      <c r="P871" s="127" t="s">
        <v>386</v>
      </c>
      <c r="Q871" s="128" t="s">
        <v>22</v>
      </c>
      <c r="R871" s="127" t="str">
        <f>IF(Table1[[#This Row],[SAMPLE ID]]="","",CONCATENATE('Sample information'!$B$16,"_",Table1[[#This Row],[PLATE]],"_org_",Table1[[#This Row],[DATE SAMPLE DELIVERY]]))</f>
        <v/>
      </c>
      <c r="S871" s="102" t="str">
        <f>IF(Table1[[#This Row],[DATE SAMPLE DELIVERY]]="","",(CONCATENATE(20,LEFT(Table1[[#This Row],[DATE SAMPLE DELIVERY]],2),"-",MID(Table1[[#This Row],[DATE SAMPLE DELIVERY]],3,2),"-",RIGHT(Table1[[#This Row],[DATE SAMPLE DELIVERY]],2))))</f>
        <v/>
      </c>
      <c r="T871" s="106" t="s">
        <v>206</v>
      </c>
      <c r="U871" s="127"/>
      <c r="V871" s="100"/>
      <c r="W871" s="127"/>
      <c r="X871" s="127"/>
      <c r="Y871" s="127"/>
      <c r="Z871" s="100"/>
      <c r="AA871" s="101"/>
      <c r="AB871" s="127"/>
      <c r="AC871" s="131"/>
      <c r="AD871" s="100"/>
      <c r="AE871" s="127"/>
      <c r="AF871" s="127"/>
      <c r="AG871" s="127"/>
      <c r="AH871" s="127"/>
      <c r="AI871" s="6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row>
    <row r="872" spans="1:60" s="106" customFormat="1" ht="15">
      <c r="A872" s="59" t="str">
        <f>IF(Table1[[#This Row],[SAMPLE ID]]="","",CONCATENATE('Sample information'!B$16," #",RIGHT(Table1[[#This Row],[PLATE]],LEN(Table1[[#This Row],[PLATE]])-2)," ",Table1[[#This Row],[DATE SAMPLE DELIVERY]]))</f>
        <v/>
      </c>
      <c r="B872" s="59" t="str">
        <f>IF(Table1[[#This Row],[SAMPLE ID]]="","",CONCATENATE('Sample information'!B$16,"-",Table1[[#This Row],[SAMPLE ID]]))</f>
        <v/>
      </c>
      <c r="C872" s="29" t="s">
        <v>133</v>
      </c>
      <c r="D872" s="106" t="s">
        <v>150</v>
      </c>
      <c r="E872" s="28"/>
      <c r="F872" s="28"/>
      <c r="G872" s="28"/>
      <c r="H872" s="19"/>
      <c r="I872" s="28"/>
      <c r="J872" s="28"/>
      <c r="K872" s="17">
        <v>0</v>
      </c>
      <c r="L872" s="17">
        <v>0</v>
      </c>
      <c r="M872" s="127"/>
      <c r="N872" s="127" t="str">
        <f>IF(Table1[[#This Row],[SAMPLE ID]]="","",Table1[[#This Row],[VOLUME]])</f>
        <v/>
      </c>
      <c r="O872" s="127" t="str">
        <f>IF(Table1[[#This Row],[SAMPLE ID]]="","",Table1[[#This Row],[CONCENTRATION]]*Table1[[#This Row],[VOLUME]])</f>
        <v/>
      </c>
      <c r="P872" s="127" t="s">
        <v>386</v>
      </c>
      <c r="Q872" s="128" t="s">
        <v>22</v>
      </c>
      <c r="R872" s="127" t="str">
        <f>IF(Table1[[#This Row],[SAMPLE ID]]="","",CONCATENATE('Sample information'!$B$16,"_",Table1[[#This Row],[PLATE]],"_org_",Table1[[#This Row],[DATE SAMPLE DELIVERY]]))</f>
        <v/>
      </c>
      <c r="S872" s="102" t="str">
        <f>IF(Table1[[#This Row],[DATE SAMPLE DELIVERY]]="","",(CONCATENATE(20,LEFT(Table1[[#This Row],[DATE SAMPLE DELIVERY]],2),"-",MID(Table1[[#This Row],[DATE SAMPLE DELIVERY]],3,2),"-",RIGHT(Table1[[#This Row],[DATE SAMPLE DELIVERY]],2))))</f>
        <v/>
      </c>
      <c r="T872" s="106" t="s">
        <v>206</v>
      </c>
      <c r="U872" s="127"/>
      <c r="V872" s="100"/>
      <c r="W872" s="127"/>
      <c r="X872" s="127"/>
      <c r="Y872" s="127"/>
      <c r="Z872" s="100"/>
      <c r="AA872" s="101"/>
      <c r="AB872" s="127"/>
      <c r="AC872" s="131"/>
      <c r="AD872" s="100"/>
      <c r="AE872" s="127"/>
      <c r="AF872" s="127"/>
      <c r="AG872" s="127"/>
      <c r="AH872" s="127"/>
      <c r="AI872" s="6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row>
    <row r="873" spans="1:60" s="106" customFormat="1" ht="15">
      <c r="A873" s="59" t="str">
        <f>IF(Table1[[#This Row],[SAMPLE ID]]="","",CONCATENATE('Sample information'!B$16," #",RIGHT(Table1[[#This Row],[PLATE]],LEN(Table1[[#This Row],[PLATE]])-2)," ",Table1[[#This Row],[DATE SAMPLE DELIVERY]]))</f>
        <v/>
      </c>
      <c r="B873" s="59" t="str">
        <f>IF(Table1[[#This Row],[SAMPLE ID]]="","",CONCATENATE('Sample information'!B$16,"-",Table1[[#This Row],[SAMPLE ID]]))</f>
        <v/>
      </c>
      <c r="C873" s="29" t="s">
        <v>38</v>
      </c>
      <c r="D873" s="106" t="s">
        <v>150</v>
      </c>
      <c r="E873" s="28"/>
      <c r="F873" s="28"/>
      <c r="G873" s="28"/>
      <c r="H873" s="19"/>
      <c r="I873" s="28"/>
      <c r="J873" s="28"/>
      <c r="K873" s="17">
        <v>0</v>
      </c>
      <c r="L873" s="17">
        <v>0</v>
      </c>
      <c r="M873" s="127"/>
      <c r="N873" s="127" t="str">
        <f>IF(Table1[[#This Row],[SAMPLE ID]]="","",Table1[[#This Row],[VOLUME]])</f>
        <v/>
      </c>
      <c r="O873" s="127" t="str">
        <f>IF(Table1[[#This Row],[SAMPLE ID]]="","",Table1[[#This Row],[CONCENTRATION]]*Table1[[#This Row],[VOLUME]])</f>
        <v/>
      </c>
      <c r="P873" s="127" t="s">
        <v>387</v>
      </c>
      <c r="Q873" s="128" t="s">
        <v>22</v>
      </c>
      <c r="R873" s="127" t="str">
        <f>IF(Table1[[#This Row],[SAMPLE ID]]="","",CONCATENATE('Sample information'!$B$16,"_",Table1[[#This Row],[PLATE]],"_org_",Table1[[#This Row],[DATE SAMPLE DELIVERY]]))</f>
        <v/>
      </c>
      <c r="S873" s="102" t="str">
        <f>IF(Table1[[#This Row],[DATE SAMPLE DELIVERY]]="","",(CONCATENATE(20,LEFT(Table1[[#This Row],[DATE SAMPLE DELIVERY]],2),"-",MID(Table1[[#This Row],[DATE SAMPLE DELIVERY]],3,2),"-",RIGHT(Table1[[#This Row],[DATE SAMPLE DELIVERY]],2))))</f>
        <v/>
      </c>
      <c r="T873" s="106" t="s">
        <v>206</v>
      </c>
      <c r="U873" s="127"/>
      <c r="V873" s="100"/>
      <c r="W873" s="127"/>
      <c r="X873" s="127"/>
      <c r="Y873" s="127"/>
      <c r="Z873" s="100"/>
      <c r="AA873" s="101"/>
      <c r="AB873" s="127"/>
      <c r="AC873" s="131"/>
      <c r="AD873" s="100"/>
      <c r="AE873" s="127"/>
      <c r="AF873" s="127"/>
      <c r="AG873" s="127"/>
      <c r="AH873" s="127"/>
      <c r="AI873" s="6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row>
    <row r="874" spans="1:60" s="106" customFormat="1" ht="15">
      <c r="A874" s="59" t="str">
        <f>IF(Table1[[#This Row],[SAMPLE ID]]="","",CONCATENATE('Sample information'!B$16," #",RIGHT(Table1[[#This Row],[PLATE]],LEN(Table1[[#This Row],[PLATE]])-2)," ",Table1[[#This Row],[DATE SAMPLE DELIVERY]]))</f>
        <v/>
      </c>
      <c r="B874" s="59" t="str">
        <f>IF(Table1[[#This Row],[SAMPLE ID]]="","",CONCATENATE('Sample information'!B$16,"-",Table1[[#This Row],[SAMPLE ID]]))</f>
        <v/>
      </c>
      <c r="C874" s="29" t="s">
        <v>39</v>
      </c>
      <c r="D874" s="106" t="s">
        <v>150</v>
      </c>
      <c r="E874" s="28"/>
      <c r="F874" s="28"/>
      <c r="G874" s="28"/>
      <c r="H874" s="19"/>
      <c r="I874" s="28"/>
      <c r="J874" s="28"/>
      <c r="K874" s="17">
        <v>0</v>
      </c>
      <c r="L874" s="17">
        <v>0</v>
      </c>
      <c r="M874" s="127"/>
      <c r="N874" s="127" t="str">
        <f>IF(Table1[[#This Row],[SAMPLE ID]]="","",Table1[[#This Row],[VOLUME]])</f>
        <v/>
      </c>
      <c r="O874" s="127" t="str">
        <f>IF(Table1[[#This Row],[SAMPLE ID]]="","",Table1[[#This Row],[CONCENTRATION]]*Table1[[#This Row],[VOLUME]])</f>
        <v/>
      </c>
      <c r="P874" s="127" t="s">
        <v>387</v>
      </c>
      <c r="Q874" s="128" t="s">
        <v>22</v>
      </c>
      <c r="R874" s="127" t="str">
        <f>IF(Table1[[#This Row],[SAMPLE ID]]="","",CONCATENATE('Sample information'!$B$16,"_",Table1[[#This Row],[PLATE]],"_org_",Table1[[#This Row],[DATE SAMPLE DELIVERY]]))</f>
        <v/>
      </c>
      <c r="S874" s="102" t="str">
        <f>IF(Table1[[#This Row],[DATE SAMPLE DELIVERY]]="","",(CONCATENATE(20,LEFT(Table1[[#This Row],[DATE SAMPLE DELIVERY]],2),"-",MID(Table1[[#This Row],[DATE SAMPLE DELIVERY]],3,2),"-",RIGHT(Table1[[#This Row],[DATE SAMPLE DELIVERY]],2))))</f>
        <v/>
      </c>
      <c r="T874" s="106" t="s">
        <v>206</v>
      </c>
      <c r="U874" s="127"/>
      <c r="V874" s="100"/>
      <c r="W874" s="127"/>
      <c r="X874" s="127"/>
      <c r="Y874" s="127"/>
      <c r="Z874" s="100"/>
      <c r="AA874" s="101"/>
      <c r="AB874" s="127"/>
      <c r="AC874" s="131"/>
      <c r="AD874" s="100"/>
      <c r="AE874" s="127"/>
      <c r="AF874" s="127"/>
      <c r="AG874" s="127"/>
      <c r="AH874" s="127"/>
      <c r="AI874" s="6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row>
    <row r="875" spans="1:60" s="106" customFormat="1" ht="15">
      <c r="A875" s="59" t="str">
        <f>IF(Table1[[#This Row],[SAMPLE ID]]="","",CONCATENATE('Sample information'!B$16," #",RIGHT(Table1[[#This Row],[PLATE]],LEN(Table1[[#This Row],[PLATE]])-2)," ",Table1[[#This Row],[DATE SAMPLE DELIVERY]]))</f>
        <v/>
      </c>
      <c r="B875" s="59" t="str">
        <f>IF(Table1[[#This Row],[SAMPLE ID]]="","",CONCATENATE('Sample information'!B$16,"-",Table1[[#This Row],[SAMPLE ID]]))</f>
        <v/>
      </c>
      <c r="C875" s="29" t="s">
        <v>40</v>
      </c>
      <c r="D875" s="106" t="s">
        <v>150</v>
      </c>
      <c r="E875" s="28"/>
      <c r="F875" s="28"/>
      <c r="G875" s="28"/>
      <c r="H875" s="19"/>
      <c r="I875" s="28"/>
      <c r="J875" s="28"/>
      <c r="K875" s="17">
        <v>0</v>
      </c>
      <c r="L875" s="17">
        <v>0</v>
      </c>
      <c r="M875" s="127"/>
      <c r="N875" s="127" t="str">
        <f>IF(Table1[[#This Row],[SAMPLE ID]]="","",Table1[[#This Row],[VOLUME]])</f>
        <v/>
      </c>
      <c r="O875" s="127" t="str">
        <f>IF(Table1[[#This Row],[SAMPLE ID]]="","",Table1[[#This Row],[CONCENTRATION]]*Table1[[#This Row],[VOLUME]])</f>
        <v/>
      </c>
      <c r="P875" s="127" t="s">
        <v>387</v>
      </c>
      <c r="Q875" s="128" t="s">
        <v>22</v>
      </c>
      <c r="R875" s="127" t="str">
        <f>IF(Table1[[#This Row],[SAMPLE ID]]="","",CONCATENATE('Sample information'!$B$16,"_",Table1[[#This Row],[PLATE]],"_org_",Table1[[#This Row],[DATE SAMPLE DELIVERY]]))</f>
        <v/>
      </c>
      <c r="S875" s="102" t="str">
        <f>IF(Table1[[#This Row],[DATE SAMPLE DELIVERY]]="","",(CONCATENATE(20,LEFT(Table1[[#This Row],[DATE SAMPLE DELIVERY]],2),"-",MID(Table1[[#This Row],[DATE SAMPLE DELIVERY]],3,2),"-",RIGHT(Table1[[#This Row],[DATE SAMPLE DELIVERY]],2))))</f>
        <v/>
      </c>
      <c r="T875" s="106" t="s">
        <v>206</v>
      </c>
      <c r="U875" s="127"/>
      <c r="V875" s="100"/>
      <c r="W875" s="127"/>
      <c r="X875" s="127"/>
      <c r="Y875" s="127"/>
      <c r="Z875" s="100"/>
      <c r="AA875" s="101"/>
      <c r="AB875" s="127"/>
      <c r="AC875" s="131"/>
      <c r="AD875" s="100"/>
      <c r="AE875" s="127"/>
      <c r="AF875" s="127"/>
      <c r="AG875" s="127"/>
      <c r="AH875" s="127"/>
      <c r="AI875" s="6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row>
    <row r="876" spans="1:60" s="106" customFormat="1" ht="15">
      <c r="A876" s="59" t="str">
        <f>IF(Table1[[#This Row],[SAMPLE ID]]="","",CONCATENATE('Sample information'!B$16," #",RIGHT(Table1[[#This Row],[PLATE]],LEN(Table1[[#This Row],[PLATE]])-2)," ",Table1[[#This Row],[DATE SAMPLE DELIVERY]]))</f>
        <v/>
      </c>
      <c r="B876" s="59" t="str">
        <f>IF(Table1[[#This Row],[SAMPLE ID]]="","",CONCATENATE('Sample information'!B$16,"-",Table1[[#This Row],[SAMPLE ID]]))</f>
        <v/>
      </c>
      <c r="C876" s="29" t="s">
        <v>41</v>
      </c>
      <c r="D876" s="106" t="s">
        <v>150</v>
      </c>
      <c r="E876" s="28"/>
      <c r="F876" s="28"/>
      <c r="G876" s="28"/>
      <c r="H876" s="19"/>
      <c r="I876" s="28"/>
      <c r="J876" s="28"/>
      <c r="K876" s="17">
        <v>0</v>
      </c>
      <c r="L876" s="17">
        <v>0</v>
      </c>
      <c r="M876" s="127"/>
      <c r="N876" s="127" t="str">
        <f>IF(Table1[[#This Row],[SAMPLE ID]]="","",Table1[[#This Row],[VOLUME]])</f>
        <v/>
      </c>
      <c r="O876" s="127" t="str">
        <f>IF(Table1[[#This Row],[SAMPLE ID]]="","",Table1[[#This Row],[CONCENTRATION]]*Table1[[#This Row],[VOLUME]])</f>
        <v/>
      </c>
      <c r="P876" s="127" t="s">
        <v>387</v>
      </c>
      <c r="Q876" s="128" t="s">
        <v>22</v>
      </c>
      <c r="R876" s="127" t="str">
        <f>IF(Table1[[#This Row],[SAMPLE ID]]="","",CONCATENATE('Sample information'!$B$16,"_",Table1[[#This Row],[PLATE]],"_org_",Table1[[#This Row],[DATE SAMPLE DELIVERY]]))</f>
        <v/>
      </c>
      <c r="S876" s="102" t="str">
        <f>IF(Table1[[#This Row],[DATE SAMPLE DELIVERY]]="","",(CONCATENATE(20,LEFT(Table1[[#This Row],[DATE SAMPLE DELIVERY]],2),"-",MID(Table1[[#This Row],[DATE SAMPLE DELIVERY]],3,2),"-",RIGHT(Table1[[#This Row],[DATE SAMPLE DELIVERY]],2))))</f>
        <v/>
      </c>
      <c r="T876" s="106" t="s">
        <v>206</v>
      </c>
      <c r="U876" s="127"/>
      <c r="V876" s="100"/>
      <c r="W876" s="127"/>
      <c r="X876" s="127"/>
      <c r="Y876" s="127"/>
      <c r="Z876" s="100"/>
      <c r="AA876" s="101"/>
      <c r="AB876" s="127"/>
      <c r="AC876" s="131"/>
      <c r="AD876" s="100"/>
      <c r="AE876" s="127"/>
      <c r="AF876" s="127"/>
      <c r="AG876" s="127"/>
      <c r="AH876" s="127"/>
      <c r="AI876" s="6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row>
    <row r="877" spans="1:60" s="106" customFormat="1" ht="15">
      <c r="A877" s="59" t="str">
        <f>IF(Table1[[#This Row],[SAMPLE ID]]="","",CONCATENATE('Sample information'!B$16," #",RIGHT(Table1[[#This Row],[PLATE]],LEN(Table1[[#This Row],[PLATE]])-2)," ",Table1[[#This Row],[DATE SAMPLE DELIVERY]]))</f>
        <v/>
      </c>
      <c r="B877" s="59" t="str">
        <f>IF(Table1[[#This Row],[SAMPLE ID]]="","",CONCATENATE('Sample information'!B$16,"-",Table1[[#This Row],[SAMPLE ID]]))</f>
        <v/>
      </c>
      <c r="C877" s="29" t="s">
        <v>42</v>
      </c>
      <c r="D877" s="106" t="s">
        <v>150</v>
      </c>
      <c r="E877" s="28"/>
      <c r="F877" s="28"/>
      <c r="G877" s="28"/>
      <c r="H877" s="19"/>
      <c r="I877" s="28"/>
      <c r="J877" s="28"/>
      <c r="K877" s="17">
        <v>0</v>
      </c>
      <c r="L877" s="17">
        <v>0</v>
      </c>
      <c r="M877" s="127"/>
      <c r="N877" s="127" t="str">
        <f>IF(Table1[[#This Row],[SAMPLE ID]]="","",Table1[[#This Row],[VOLUME]])</f>
        <v/>
      </c>
      <c r="O877" s="127" t="str">
        <f>IF(Table1[[#This Row],[SAMPLE ID]]="","",Table1[[#This Row],[CONCENTRATION]]*Table1[[#This Row],[VOLUME]])</f>
        <v/>
      </c>
      <c r="P877" s="127" t="s">
        <v>387</v>
      </c>
      <c r="Q877" s="128" t="s">
        <v>22</v>
      </c>
      <c r="R877" s="127" t="str">
        <f>IF(Table1[[#This Row],[SAMPLE ID]]="","",CONCATENATE('Sample information'!$B$16,"_",Table1[[#This Row],[PLATE]],"_org_",Table1[[#This Row],[DATE SAMPLE DELIVERY]]))</f>
        <v/>
      </c>
      <c r="S877" s="102" t="str">
        <f>IF(Table1[[#This Row],[DATE SAMPLE DELIVERY]]="","",(CONCATENATE(20,LEFT(Table1[[#This Row],[DATE SAMPLE DELIVERY]],2),"-",MID(Table1[[#This Row],[DATE SAMPLE DELIVERY]],3,2),"-",RIGHT(Table1[[#This Row],[DATE SAMPLE DELIVERY]],2))))</f>
        <v/>
      </c>
      <c r="T877" s="106" t="s">
        <v>206</v>
      </c>
      <c r="U877" s="127"/>
      <c r="V877" s="100"/>
      <c r="W877" s="127"/>
      <c r="X877" s="127"/>
      <c r="Y877" s="127"/>
      <c r="Z877" s="100"/>
      <c r="AA877" s="101"/>
      <c r="AB877" s="127"/>
      <c r="AC877" s="131"/>
      <c r="AD877" s="100"/>
      <c r="AE877" s="127"/>
      <c r="AF877" s="127"/>
      <c r="AG877" s="127"/>
      <c r="AH877" s="127"/>
      <c r="AI877" s="6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row>
    <row r="878" spans="1:60" s="106" customFormat="1" ht="15">
      <c r="A878" s="59" t="str">
        <f>IF(Table1[[#This Row],[SAMPLE ID]]="","",CONCATENATE('Sample information'!B$16," #",RIGHT(Table1[[#This Row],[PLATE]],LEN(Table1[[#This Row],[PLATE]])-2)," ",Table1[[#This Row],[DATE SAMPLE DELIVERY]]))</f>
        <v/>
      </c>
      <c r="B878" s="59" t="str">
        <f>IF(Table1[[#This Row],[SAMPLE ID]]="","",CONCATENATE('Sample information'!B$16,"-",Table1[[#This Row],[SAMPLE ID]]))</f>
        <v/>
      </c>
      <c r="C878" s="29" t="s">
        <v>43</v>
      </c>
      <c r="D878" s="106" t="s">
        <v>150</v>
      </c>
      <c r="E878" s="28"/>
      <c r="F878" s="28"/>
      <c r="G878" s="28"/>
      <c r="H878" s="19"/>
      <c r="I878" s="28"/>
      <c r="J878" s="28"/>
      <c r="K878" s="17">
        <v>0</v>
      </c>
      <c r="L878" s="17">
        <v>0</v>
      </c>
      <c r="M878" s="127"/>
      <c r="N878" s="127" t="str">
        <f>IF(Table1[[#This Row],[SAMPLE ID]]="","",Table1[[#This Row],[VOLUME]])</f>
        <v/>
      </c>
      <c r="O878" s="127" t="str">
        <f>IF(Table1[[#This Row],[SAMPLE ID]]="","",Table1[[#This Row],[CONCENTRATION]]*Table1[[#This Row],[VOLUME]])</f>
        <v/>
      </c>
      <c r="P878" s="127" t="s">
        <v>387</v>
      </c>
      <c r="Q878" s="128" t="s">
        <v>22</v>
      </c>
      <c r="R878" s="127" t="str">
        <f>IF(Table1[[#This Row],[SAMPLE ID]]="","",CONCATENATE('Sample information'!$B$16,"_",Table1[[#This Row],[PLATE]],"_org_",Table1[[#This Row],[DATE SAMPLE DELIVERY]]))</f>
        <v/>
      </c>
      <c r="S878" s="102" t="str">
        <f>IF(Table1[[#This Row],[DATE SAMPLE DELIVERY]]="","",(CONCATENATE(20,LEFT(Table1[[#This Row],[DATE SAMPLE DELIVERY]],2),"-",MID(Table1[[#This Row],[DATE SAMPLE DELIVERY]],3,2),"-",RIGHT(Table1[[#This Row],[DATE SAMPLE DELIVERY]],2))))</f>
        <v/>
      </c>
      <c r="T878" s="106" t="s">
        <v>206</v>
      </c>
      <c r="U878" s="127"/>
      <c r="V878" s="100"/>
      <c r="W878" s="127"/>
      <c r="X878" s="127"/>
      <c r="Y878" s="127"/>
      <c r="Z878" s="100"/>
      <c r="AA878" s="101"/>
      <c r="AB878" s="127"/>
      <c r="AC878" s="131"/>
      <c r="AD878" s="100"/>
      <c r="AE878" s="127"/>
      <c r="AF878" s="127"/>
      <c r="AG878" s="127"/>
      <c r="AH878" s="127"/>
      <c r="AI878" s="6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row>
    <row r="879" spans="1:60" s="106" customFormat="1" ht="15">
      <c r="A879" s="59" t="str">
        <f>IF(Table1[[#This Row],[SAMPLE ID]]="","",CONCATENATE('Sample information'!B$16," #",RIGHT(Table1[[#This Row],[PLATE]],LEN(Table1[[#This Row],[PLATE]])-2)," ",Table1[[#This Row],[DATE SAMPLE DELIVERY]]))</f>
        <v/>
      </c>
      <c r="B879" s="59" t="str">
        <f>IF(Table1[[#This Row],[SAMPLE ID]]="","",CONCATENATE('Sample information'!B$16,"-",Table1[[#This Row],[SAMPLE ID]]))</f>
        <v/>
      </c>
      <c r="C879" s="29" t="s">
        <v>44</v>
      </c>
      <c r="D879" s="106" t="s">
        <v>150</v>
      </c>
      <c r="E879" s="28"/>
      <c r="F879" s="28"/>
      <c r="G879" s="28"/>
      <c r="H879" s="19"/>
      <c r="I879" s="28"/>
      <c r="J879" s="28"/>
      <c r="K879" s="17">
        <v>0</v>
      </c>
      <c r="L879" s="17">
        <v>0</v>
      </c>
      <c r="M879" s="127"/>
      <c r="N879" s="127" t="str">
        <f>IF(Table1[[#This Row],[SAMPLE ID]]="","",Table1[[#This Row],[VOLUME]])</f>
        <v/>
      </c>
      <c r="O879" s="127" t="str">
        <f>IF(Table1[[#This Row],[SAMPLE ID]]="","",Table1[[#This Row],[CONCENTRATION]]*Table1[[#This Row],[VOLUME]])</f>
        <v/>
      </c>
      <c r="P879" s="127" t="s">
        <v>387</v>
      </c>
      <c r="Q879" s="128" t="s">
        <v>22</v>
      </c>
      <c r="R879" s="127" t="str">
        <f>IF(Table1[[#This Row],[SAMPLE ID]]="","",CONCATENATE('Sample information'!$B$16,"_",Table1[[#This Row],[PLATE]],"_org_",Table1[[#This Row],[DATE SAMPLE DELIVERY]]))</f>
        <v/>
      </c>
      <c r="S879" s="102" t="str">
        <f>IF(Table1[[#This Row],[DATE SAMPLE DELIVERY]]="","",(CONCATENATE(20,LEFT(Table1[[#This Row],[DATE SAMPLE DELIVERY]],2),"-",MID(Table1[[#This Row],[DATE SAMPLE DELIVERY]],3,2),"-",RIGHT(Table1[[#This Row],[DATE SAMPLE DELIVERY]],2))))</f>
        <v/>
      </c>
      <c r="T879" s="106" t="s">
        <v>206</v>
      </c>
      <c r="U879" s="127"/>
      <c r="V879" s="100"/>
      <c r="W879" s="127"/>
      <c r="X879" s="127"/>
      <c r="Y879" s="127"/>
      <c r="Z879" s="100"/>
      <c r="AA879" s="101"/>
      <c r="AB879" s="127"/>
      <c r="AC879" s="131"/>
      <c r="AD879" s="100"/>
      <c r="AE879" s="127"/>
      <c r="AF879" s="127"/>
      <c r="AG879" s="127"/>
      <c r="AH879" s="127"/>
      <c r="AI879" s="6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row>
    <row r="880" spans="1:60" s="106" customFormat="1" ht="15">
      <c r="A880" s="59" t="str">
        <f>IF(Table1[[#This Row],[SAMPLE ID]]="","",CONCATENATE('Sample information'!B$16," #",RIGHT(Table1[[#This Row],[PLATE]],LEN(Table1[[#This Row],[PLATE]])-2)," ",Table1[[#This Row],[DATE SAMPLE DELIVERY]]))</f>
        <v/>
      </c>
      <c r="B880" s="59" t="str">
        <f>IF(Table1[[#This Row],[SAMPLE ID]]="","",CONCATENATE('Sample information'!B$16,"-",Table1[[#This Row],[SAMPLE ID]]))</f>
        <v/>
      </c>
      <c r="C880" s="29" t="s">
        <v>45</v>
      </c>
      <c r="D880" s="106" t="s">
        <v>150</v>
      </c>
      <c r="E880" s="28"/>
      <c r="F880" s="28"/>
      <c r="G880" s="28"/>
      <c r="H880" s="19"/>
      <c r="I880" s="28"/>
      <c r="J880" s="28"/>
      <c r="K880" s="17">
        <v>0</v>
      </c>
      <c r="L880" s="17">
        <v>0</v>
      </c>
      <c r="M880" s="127"/>
      <c r="N880" s="127" t="str">
        <f>IF(Table1[[#This Row],[SAMPLE ID]]="","",Table1[[#This Row],[VOLUME]])</f>
        <v/>
      </c>
      <c r="O880" s="127" t="str">
        <f>IF(Table1[[#This Row],[SAMPLE ID]]="","",Table1[[#This Row],[CONCENTRATION]]*Table1[[#This Row],[VOLUME]])</f>
        <v/>
      </c>
      <c r="P880" s="127" t="s">
        <v>387</v>
      </c>
      <c r="Q880" s="128" t="s">
        <v>22</v>
      </c>
      <c r="R880" s="127" t="str">
        <f>IF(Table1[[#This Row],[SAMPLE ID]]="","",CONCATENATE('Sample information'!$B$16,"_",Table1[[#This Row],[PLATE]],"_org_",Table1[[#This Row],[DATE SAMPLE DELIVERY]]))</f>
        <v/>
      </c>
      <c r="S880" s="102" t="str">
        <f>IF(Table1[[#This Row],[DATE SAMPLE DELIVERY]]="","",(CONCATENATE(20,LEFT(Table1[[#This Row],[DATE SAMPLE DELIVERY]],2),"-",MID(Table1[[#This Row],[DATE SAMPLE DELIVERY]],3,2),"-",RIGHT(Table1[[#This Row],[DATE SAMPLE DELIVERY]],2))))</f>
        <v/>
      </c>
      <c r="T880" s="106" t="s">
        <v>206</v>
      </c>
      <c r="U880" s="127"/>
      <c r="V880" s="100"/>
      <c r="W880" s="127"/>
      <c r="X880" s="127"/>
      <c r="Y880" s="127"/>
      <c r="Z880" s="100"/>
      <c r="AA880" s="101"/>
      <c r="AB880" s="127"/>
      <c r="AC880" s="131"/>
      <c r="AD880" s="100"/>
      <c r="AE880" s="127"/>
      <c r="AF880" s="127"/>
      <c r="AG880" s="127"/>
      <c r="AH880" s="127"/>
      <c r="AI880" s="6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row>
    <row r="881" spans="1:60" s="106" customFormat="1" ht="15">
      <c r="A881" s="59" t="str">
        <f>IF(Table1[[#This Row],[SAMPLE ID]]="","",CONCATENATE('Sample information'!B$16," #",RIGHT(Table1[[#This Row],[PLATE]],LEN(Table1[[#This Row],[PLATE]])-2)," ",Table1[[#This Row],[DATE SAMPLE DELIVERY]]))</f>
        <v/>
      </c>
      <c r="B881" s="59" t="str">
        <f>IF(Table1[[#This Row],[SAMPLE ID]]="","",CONCATENATE('Sample information'!B$16,"-",Table1[[#This Row],[SAMPLE ID]]))</f>
        <v/>
      </c>
      <c r="C881" s="29" t="s">
        <v>46</v>
      </c>
      <c r="D881" s="106" t="s">
        <v>150</v>
      </c>
      <c r="E881" s="28"/>
      <c r="F881" s="28"/>
      <c r="G881" s="28"/>
      <c r="H881" s="19"/>
      <c r="I881" s="28"/>
      <c r="J881" s="28"/>
      <c r="K881" s="17">
        <v>0</v>
      </c>
      <c r="L881" s="17">
        <v>0</v>
      </c>
      <c r="M881" s="127"/>
      <c r="N881" s="127" t="str">
        <f>IF(Table1[[#This Row],[SAMPLE ID]]="","",Table1[[#This Row],[VOLUME]])</f>
        <v/>
      </c>
      <c r="O881" s="127" t="str">
        <f>IF(Table1[[#This Row],[SAMPLE ID]]="","",Table1[[#This Row],[CONCENTRATION]]*Table1[[#This Row],[VOLUME]])</f>
        <v/>
      </c>
      <c r="P881" s="127" t="s">
        <v>387</v>
      </c>
      <c r="Q881" s="128" t="s">
        <v>22</v>
      </c>
      <c r="R881" s="127" t="str">
        <f>IF(Table1[[#This Row],[SAMPLE ID]]="","",CONCATENATE('Sample information'!$B$16,"_",Table1[[#This Row],[PLATE]],"_org_",Table1[[#This Row],[DATE SAMPLE DELIVERY]]))</f>
        <v/>
      </c>
      <c r="S881" s="102" t="str">
        <f>IF(Table1[[#This Row],[DATE SAMPLE DELIVERY]]="","",(CONCATENATE(20,LEFT(Table1[[#This Row],[DATE SAMPLE DELIVERY]],2),"-",MID(Table1[[#This Row],[DATE SAMPLE DELIVERY]],3,2),"-",RIGHT(Table1[[#This Row],[DATE SAMPLE DELIVERY]],2))))</f>
        <v/>
      </c>
      <c r="T881" s="106" t="s">
        <v>206</v>
      </c>
      <c r="U881" s="127"/>
      <c r="V881" s="100"/>
      <c r="W881" s="127"/>
      <c r="X881" s="127"/>
      <c r="Y881" s="127"/>
      <c r="Z881" s="100"/>
      <c r="AA881" s="101"/>
      <c r="AB881" s="127"/>
      <c r="AC881" s="131"/>
      <c r="AD881" s="100"/>
      <c r="AE881" s="127"/>
      <c r="AF881" s="127"/>
      <c r="AG881" s="127"/>
      <c r="AH881" s="127"/>
      <c r="AI881" s="6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row>
    <row r="882" spans="1:60" s="106" customFormat="1" ht="15">
      <c r="A882" s="59" t="str">
        <f>IF(Table1[[#This Row],[SAMPLE ID]]="","",CONCATENATE('Sample information'!B$16," #",RIGHT(Table1[[#This Row],[PLATE]],LEN(Table1[[#This Row],[PLATE]])-2)," ",Table1[[#This Row],[DATE SAMPLE DELIVERY]]))</f>
        <v/>
      </c>
      <c r="B882" s="59" t="str">
        <f>IF(Table1[[#This Row],[SAMPLE ID]]="","",CONCATENATE('Sample information'!B$16,"-",Table1[[#This Row],[SAMPLE ID]]))</f>
        <v/>
      </c>
      <c r="C882" s="29" t="s">
        <v>47</v>
      </c>
      <c r="D882" s="106" t="s">
        <v>150</v>
      </c>
      <c r="E882" s="28"/>
      <c r="F882" s="28"/>
      <c r="G882" s="28"/>
      <c r="H882" s="19"/>
      <c r="I882" s="28"/>
      <c r="J882" s="28"/>
      <c r="K882" s="17">
        <v>0</v>
      </c>
      <c r="L882" s="17">
        <v>0</v>
      </c>
      <c r="M882" s="127"/>
      <c r="N882" s="127" t="str">
        <f>IF(Table1[[#This Row],[SAMPLE ID]]="","",Table1[[#This Row],[VOLUME]])</f>
        <v/>
      </c>
      <c r="O882" s="127" t="str">
        <f>IF(Table1[[#This Row],[SAMPLE ID]]="","",Table1[[#This Row],[CONCENTRATION]]*Table1[[#This Row],[VOLUME]])</f>
        <v/>
      </c>
      <c r="P882" s="127" t="s">
        <v>387</v>
      </c>
      <c r="Q882" s="128" t="s">
        <v>22</v>
      </c>
      <c r="R882" s="127" t="str">
        <f>IF(Table1[[#This Row],[SAMPLE ID]]="","",CONCATENATE('Sample information'!$B$16,"_",Table1[[#This Row],[PLATE]],"_org_",Table1[[#This Row],[DATE SAMPLE DELIVERY]]))</f>
        <v/>
      </c>
      <c r="S882" s="102" t="str">
        <f>IF(Table1[[#This Row],[DATE SAMPLE DELIVERY]]="","",(CONCATENATE(20,LEFT(Table1[[#This Row],[DATE SAMPLE DELIVERY]],2),"-",MID(Table1[[#This Row],[DATE SAMPLE DELIVERY]],3,2),"-",RIGHT(Table1[[#This Row],[DATE SAMPLE DELIVERY]],2))))</f>
        <v/>
      </c>
      <c r="T882" s="106" t="s">
        <v>206</v>
      </c>
      <c r="U882" s="127"/>
      <c r="V882" s="100"/>
      <c r="W882" s="127"/>
      <c r="X882" s="127"/>
      <c r="Y882" s="127"/>
      <c r="Z882" s="100"/>
      <c r="AA882" s="101"/>
      <c r="AB882" s="127"/>
      <c r="AC882" s="131"/>
      <c r="AD882" s="100"/>
      <c r="AE882" s="127"/>
      <c r="AF882" s="127"/>
      <c r="AG882" s="127"/>
      <c r="AH882" s="127"/>
      <c r="AI882" s="6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row>
    <row r="883" spans="1:60" s="106" customFormat="1" ht="15">
      <c r="A883" s="59" t="str">
        <f>IF(Table1[[#This Row],[SAMPLE ID]]="","",CONCATENATE('Sample information'!B$16," #",RIGHT(Table1[[#This Row],[PLATE]],LEN(Table1[[#This Row],[PLATE]])-2)," ",Table1[[#This Row],[DATE SAMPLE DELIVERY]]))</f>
        <v/>
      </c>
      <c r="B883" s="59" t="str">
        <f>IF(Table1[[#This Row],[SAMPLE ID]]="","",CONCATENATE('Sample information'!B$16,"-",Table1[[#This Row],[SAMPLE ID]]))</f>
        <v/>
      </c>
      <c r="C883" s="29" t="s">
        <v>48</v>
      </c>
      <c r="D883" s="106" t="s">
        <v>150</v>
      </c>
      <c r="E883" s="28"/>
      <c r="F883" s="28"/>
      <c r="G883" s="28"/>
      <c r="H883" s="19"/>
      <c r="I883" s="28"/>
      <c r="J883" s="28"/>
      <c r="K883" s="17">
        <v>0</v>
      </c>
      <c r="L883" s="17">
        <v>0</v>
      </c>
      <c r="M883" s="127"/>
      <c r="N883" s="127" t="str">
        <f>IF(Table1[[#This Row],[SAMPLE ID]]="","",Table1[[#This Row],[VOLUME]])</f>
        <v/>
      </c>
      <c r="O883" s="127" t="str">
        <f>IF(Table1[[#This Row],[SAMPLE ID]]="","",Table1[[#This Row],[CONCENTRATION]]*Table1[[#This Row],[VOLUME]])</f>
        <v/>
      </c>
      <c r="P883" s="127" t="s">
        <v>387</v>
      </c>
      <c r="Q883" s="128" t="s">
        <v>22</v>
      </c>
      <c r="R883" s="127" t="str">
        <f>IF(Table1[[#This Row],[SAMPLE ID]]="","",CONCATENATE('Sample information'!$B$16,"_",Table1[[#This Row],[PLATE]],"_org_",Table1[[#This Row],[DATE SAMPLE DELIVERY]]))</f>
        <v/>
      </c>
      <c r="S883" s="102" t="str">
        <f>IF(Table1[[#This Row],[DATE SAMPLE DELIVERY]]="","",(CONCATENATE(20,LEFT(Table1[[#This Row],[DATE SAMPLE DELIVERY]],2),"-",MID(Table1[[#This Row],[DATE SAMPLE DELIVERY]],3,2),"-",RIGHT(Table1[[#This Row],[DATE SAMPLE DELIVERY]],2))))</f>
        <v/>
      </c>
      <c r="T883" s="106" t="s">
        <v>206</v>
      </c>
      <c r="U883" s="127"/>
      <c r="V883" s="100"/>
      <c r="W883" s="127"/>
      <c r="X883" s="127"/>
      <c r="Y883" s="127"/>
      <c r="Z883" s="100"/>
      <c r="AA883" s="101"/>
      <c r="AB883" s="127"/>
      <c r="AC883" s="131"/>
      <c r="AD883" s="100"/>
      <c r="AE883" s="127"/>
      <c r="AF883" s="127"/>
      <c r="AG883" s="127"/>
      <c r="AH883" s="127"/>
      <c r="AI883" s="6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row>
    <row r="884" spans="1:60" s="106" customFormat="1" ht="15">
      <c r="A884" s="59" t="str">
        <f>IF(Table1[[#This Row],[SAMPLE ID]]="","",CONCATENATE('Sample information'!B$16," #",RIGHT(Table1[[#This Row],[PLATE]],LEN(Table1[[#This Row],[PLATE]])-2)," ",Table1[[#This Row],[DATE SAMPLE DELIVERY]]))</f>
        <v/>
      </c>
      <c r="B884" s="59" t="str">
        <f>IF(Table1[[#This Row],[SAMPLE ID]]="","",CONCATENATE('Sample information'!B$16,"-",Table1[[#This Row],[SAMPLE ID]]))</f>
        <v/>
      </c>
      <c r="C884" s="29" t="s">
        <v>49</v>
      </c>
      <c r="D884" s="106" t="s">
        <v>150</v>
      </c>
      <c r="E884" s="28"/>
      <c r="F884" s="28"/>
      <c r="G884" s="28"/>
      <c r="H884" s="19"/>
      <c r="I884" s="28"/>
      <c r="J884" s="28"/>
      <c r="K884" s="17">
        <v>0</v>
      </c>
      <c r="L884" s="17">
        <v>0</v>
      </c>
      <c r="M884" s="127"/>
      <c r="N884" s="127" t="str">
        <f>IF(Table1[[#This Row],[SAMPLE ID]]="","",Table1[[#This Row],[VOLUME]])</f>
        <v/>
      </c>
      <c r="O884" s="127" t="str">
        <f>IF(Table1[[#This Row],[SAMPLE ID]]="","",Table1[[#This Row],[CONCENTRATION]]*Table1[[#This Row],[VOLUME]])</f>
        <v/>
      </c>
      <c r="P884" s="127" t="s">
        <v>387</v>
      </c>
      <c r="Q884" s="128" t="s">
        <v>22</v>
      </c>
      <c r="R884" s="127" t="str">
        <f>IF(Table1[[#This Row],[SAMPLE ID]]="","",CONCATENATE('Sample information'!$B$16,"_",Table1[[#This Row],[PLATE]],"_org_",Table1[[#This Row],[DATE SAMPLE DELIVERY]]))</f>
        <v/>
      </c>
      <c r="S884" s="102" t="str">
        <f>IF(Table1[[#This Row],[DATE SAMPLE DELIVERY]]="","",(CONCATENATE(20,LEFT(Table1[[#This Row],[DATE SAMPLE DELIVERY]],2),"-",MID(Table1[[#This Row],[DATE SAMPLE DELIVERY]],3,2),"-",RIGHT(Table1[[#This Row],[DATE SAMPLE DELIVERY]],2))))</f>
        <v/>
      </c>
      <c r="T884" s="106" t="s">
        <v>206</v>
      </c>
      <c r="U884" s="127"/>
      <c r="V884" s="100"/>
      <c r="W884" s="127"/>
      <c r="X884" s="127"/>
      <c r="Y884" s="127"/>
      <c r="Z884" s="100"/>
      <c r="AA884" s="101"/>
      <c r="AB884" s="127"/>
      <c r="AC884" s="131"/>
      <c r="AD884" s="100"/>
      <c r="AE884" s="127"/>
      <c r="AF884" s="127"/>
      <c r="AG884" s="127"/>
      <c r="AH884" s="127"/>
      <c r="AI884" s="6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row>
    <row r="885" spans="1:60" s="106" customFormat="1" ht="15">
      <c r="A885" s="59" t="str">
        <f>IF(Table1[[#This Row],[SAMPLE ID]]="","",CONCATENATE('Sample information'!B$16," #",RIGHT(Table1[[#This Row],[PLATE]],LEN(Table1[[#This Row],[PLATE]])-2)," ",Table1[[#This Row],[DATE SAMPLE DELIVERY]]))</f>
        <v/>
      </c>
      <c r="B885" s="59" t="str">
        <f>IF(Table1[[#This Row],[SAMPLE ID]]="","",CONCATENATE('Sample information'!B$16,"-",Table1[[#This Row],[SAMPLE ID]]))</f>
        <v/>
      </c>
      <c r="C885" s="29" t="s">
        <v>50</v>
      </c>
      <c r="D885" s="106" t="s">
        <v>150</v>
      </c>
      <c r="E885" s="28"/>
      <c r="F885" s="28"/>
      <c r="G885" s="28"/>
      <c r="H885" s="19"/>
      <c r="I885" s="28"/>
      <c r="J885" s="28"/>
      <c r="K885" s="17">
        <v>0</v>
      </c>
      <c r="L885" s="17">
        <v>0</v>
      </c>
      <c r="M885" s="127"/>
      <c r="N885" s="127" t="str">
        <f>IF(Table1[[#This Row],[SAMPLE ID]]="","",Table1[[#This Row],[VOLUME]])</f>
        <v/>
      </c>
      <c r="O885" s="127" t="str">
        <f>IF(Table1[[#This Row],[SAMPLE ID]]="","",Table1[[#This Row],[CONCENTRATION]]*Table1[[#This Row],[VOLUME]])</f>
        <v/>
      </c>
      <c r="P885" s="127" t="s">
        <v>387</v>
      </c>
      <c r="Q885" s="128" t="s">
        <v>22</v>
      </c>
      <c r="R885" s="127" t="str">
        <f>IF(Table1[[#This Row],[SAMPLE ID]]="","",CONCATENATE('Sample information'!$B$16,"_",Table1[[#This Row],[PLATE]],"_org_",Table1[[#This Row],[DATE SAMPLE DELIVERY]]))</f>
        <v/>
      </c>
      <c r="S885" s="102" t="str">
        <f>IF(Table1[[#This Row],[DATE SAMPLE DELIVERY]]="","",(CONCATENATE(20,LEFT(Table1[[#This Row],[DATE SAMPLE DELIVERY]],2),"-",MID(Table1[[#This Row],[DATE SAMPLE DELIVERY]],3,2),"-",RIGHT(Table1[[#This Row],[DATE SAMPLE DELIVERY]],2))))</f>
        <v/>
      </c>
      <c r="T885" s="106" t="s">
        <v>206</v>
      </c>
      <c r="U885" s="127"/>
      <c r="V885" s="100"/>
      <c r="W885" s="127"/>
      <c r="X885" s="127"/>
      <c r="Y885" s="127"/>
      <c r="Z885" s="100"/>
      <c r="AA885" s="101"/>
      <c r="AB885" s="127"/>
      <c r="AC885" s="131"/>
      <c r="AD885" s="100"/>
      <c r="AE885" s="127"/>
      <c r="AF885" s="127"/>
      <c r="AG885" s="127"/>
      <c r="AH885" s="127"/>
      <c r="AI885" s="6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row>
    <row r="886" spans="1:60" s="106" customFormat="1" ht="15">
      <c r="A886" s="59" t="str">
        <f>IF(Table1[[#This Row],[SAMPLE ID]]="","",CONCATENATE('Sample information'!B$16," #",RIGHT(Table1[[#This Row],[PLATE]],LEN(Table1[[#This Row],[PLATE]])-2)," ",Table1[[#This Row],[DATE SAMPLE DELIVERY]]))</f>
        <v/>
      </c>
      <c r="B886" s="59" t="str">
        <f>IF(Table1[[#This Row],[SAMPLE ID]]="","",CONCATENATE('Sample information'!B$16,"-",Table1[[#This Row],[SAMPLE ID]]))</f>
        <v/>
      </c>
      <c r="C886" s="29" t="s">
        <v>51</v>
      </c>
      <c r="D886" s="106" t="s">
        <v>150</v>
      </c>
      <c r="E886" s="28"/>
      <c r="F886" s="28"/>
      <c r="G886" s="28"/>
      <c r="H886" s="19"/>
      <c r="I886" s="28"/>
      <c r="J886" s="28"/>
      <c r="K886" s="17">
        <v>0</v>
      </c>
      <c r="L886" s="17">
        <v>0</v>
      </c>
      <c r="M886" s="127"/>
      <c r="N886" s="127" t="str">
        <f>IF(Table1[[#This Row],[SAMPLE ID]]="","",Table1[[#This Row],[VOLUME]])</f>
        <v/>
      </c>
      <c r="O886" s="127" t="str">
        <f>IF(Table1[[#This Row],[SAMPLE ID]]="","",Table1[[#This Row],[CONCENTRATION]]*Table1[[#This Row],[VOLUME]])</f>
        <v/>
      </c>
      <c r="P886" s="127" t="s">
        <v>387</v>
      </c>
      <c r="Q886" s="128" t="s">
        <v>22</v>
      </c>
      <c r="R886" s="127" t="str">
        <f>IF(Table1[[#This Row],[SAMPLE ID]]="","",CONCATENATE('Sample information'!$B$16,"_",Table1[[#This Row],[PLATE]],"_org_",Table1[[#This Row],[DATE SAMPLE DELIVERY]]))</f>
        <v/>
      </c>
      <c r="S886" s="102" t="str">
        <f>IF(Table1[[#This Row],[DATE SAMPLE DELIVERY]]="","",(CONCATENATE(20,LEFT(Table1[[#This Row],[DATE SAMPLE DELIVERY]],2),"-",MID(Table1[[#This Row],[DATE SAMPLE DELIVERY]],3,2),"-",RIGHT(Table1[[#This Row],[DATE SAMPLE DELIVERY]],2))))</f>
        <v/>
      </c>
      <c r="T886" s="106" t="s">
        <v>206</v>
      </c>
      <c r="U886" s="127"/>
      <c r="V886" s="100"/>
      <c r="W886" s="127"/>
      <c r="X886" s="127"/>
      <c r="Y886" s="127"/>
      <c r="Z886" s="100"/>
      <c r="AA886" s="101"/>
      <c r="AB886" s="127"/>
      <c r="AC886" s="131"/>
      <c r="AD886" s="100"/>
      <c r="AE886" s="127"/>
      <c r="AF886" s="127"/>
      <c r="AG886" s="127"/>
      <c r="AH886" s="127"/>
      <c r="AI886" s="6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row>
    <row r="887" spans="1:60" s="106" customFormat="1" ht="15">
      <c r="A887" s="59" t="str">
        <f>IF(Table1[[#This Row],[SAMPLE ID]]="","",CONCATENATE('Sample information'!B$16," #",RIGHT(Table1[[#This Row],[PLATE]],LEN(Table1[[#This Row],[PLATE]])-2)," ",Table1[[#This Row],[DATE SAMPLE DELIVERY]]))</f>
        <v/>
      </c>
      <c r="B887" s="59" t="str">
        <f>IF(Table1[[#This Row],[SAMPLE ID]]="","",CONCATENATE('Sample information'!B$16,"-",Table1[[#This Row],[SAMPLE ID]]))</f>
        <v/>
      </c>
      <c r="C887" s="29" t="s">
        <v>52</v>
      </c>
      <c r="D887" s="106" t="s">
        <v>150</v>
      </c>
      <c r="E887" s="28"/>
      <c r="F887" s="28"/>
      <c r="G887" s="28"/>
      <c r="H887" s="19"/>
      <c r="I887" s="28"/>
      <c r="J887" s="28"/>
      <c r="K887" s="17">
        <v>0</v>
      </c>
      <c r="L887" s="17">
        <v>0</v>
      </c>
      <c r="M887" s="127"/>
      <c r="N887" s="127" t="str">
        <f>IF(Table1[[#This Row],[SAMPLE ID]]="","",Table1[[#This Row],[VOLUME]])</f>
        <v/>
      </c>
      <c r="O887" s="127" t="str">
        <f>IF(Table1[[#This Row],[SAMPLE ID]]="","",Table1[[#This Row],[CONCENTRATION]]*Table1[[#This Row],[VOLUME]])</f>
        <v/>
      </c>
      <c r="P887" s="127" t="s">
        <v>387</v>
      </c>
      <c r="Q887" s="128" t="s">
        <v>22</v>
      </c>
      <c r="R887" s="127" t="str">
        <f>IF(Table1[[#This Row],[SAMPLE ID]]="","",CONCATENATE('Sample information'!$B$16,"_",Table1[[#This Row],[PLATE]],"_org_",Table1[[#This Row],[DATE SAMPLE DELIVERY]]))</f>
        <v/>
      </c>
      <c r="S887" s="102" t="str">
        <f>IF(Table1[[#This Row],[DATE SAMPLE DELIVERY]]="","",(CONCATENATE(20,LEFT(Table1[[#This Row],[DATE SAMPLE DELIVERY]],2),"-",MID(Table1[[#This Row],[DATE SAMPLE DELIVERY]],3,2),"-",RIGHT(Table1[[#This Row],[DATE SAMPLE DELIVERY]],2))))</f>
        <v/>
      </c>
      <c r="T887" s="106" t="s">
        <v>206</v>
      </c>
      <c r="U887" s="127"/>
      <c r="V887" s="100"/>
      <c r="W887" s="127"/>
      <c r="X887" s="127"/>
      <c r="Y887" s="127"/>
      <c r="Z887" s="100"/>
      <c r="AA887" s="101"/>
      <c r="AB887" s="127"/>
      <c r="AC887" s="131"/>
      <c r="AD887" s="100"/>
      <c r="AE887" s="127"/>
      <c r="AF887" s="127"/>
      <c r="AG887" s="127"/>
      <c r="AH887" s="127"/>
      <c r="AI887" s="6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row>
    <row r="888" spans="1:60" s="106" customFormat="1" ht="15">
      <c r="A888" s="59" t="str">
        <f>IF(Table1[[#This Row],[SAMPLE ID]]="","",CONCATENATE('Sample information'!B$16," #",RIGHT(Table1[[#This Row],[PLATE]],LEN(Table1[[#This Row],[PLATE]])-2)," ",Table1[[#This Row],[DATE SAMPLE DELIVERY]]))</f>
        <v/>
      </c>
      <c r="B888" s="59" t="str">
        <f>IF(Table1[[#This Row],[SAMPLE ID]]="","",CONCATENATE('Sample information'!B$16,"-",Table1[[#This Row],[SAMPLE ID]]))</f>
        <v/>
      </c>
      <c r="C888" s="29" t="s">
        <v>53</v>
      </c>
      <c r="D888" s="106" t="s">
        <v>150</v>
      </c>
      <c r="E888" s="28"/>
      <c r="F888" s="28"/>
      <c r="G888" s="28"/>
      <c r="H888" s="19"/>
      <c r="I888" s="28"/>
      <c r="J888" s="28"/>
      <c r="K888" s="17">
        <v>0</v>
      </c>
      <c r="L888" s="17">
        <v>0</v>
      </c>
      <c r="M888" s="127"/>
      <c r="N888" s="127" t="str">
        <f>IF(Table1[[#This Row],[SAMPLE ID]]="","",Table1[[#This Row],[VOLUME]])</f>
        <v/>
      </c>
      <c r="O888" s="127" t="str">
        <f>IF(Table1[[#This Row],[SAMPLE ID]]="","",Table1[[#This Row],[CONCENTRATION]]*Table1[[#This Row],[VOLUME]])</f>
        <v/>
      </c>
      <c r="P888" s="127" t="s">
        <v>387</v>
      </c>
      <c r="Q888" s="128" t="s">
        <v>22</v>
      </c>
      <c r="R888" s="127" t="str">
        <f>IF(Table1[[#This Row],[SAMPLE ID]]="","",CONCATENATE('Sample information'!$B$16,"_",Table1[[#This Row],[PLATE]],"_org_",Table1[[#This Row],[DATE SAMPLE DELIVERY]]))</f>
        <v/>
      </c>
      <c r="S888" s="102" t="str">
        <f>IF(Table1[[#This Row],[DATE SAMPLE DELIVERY]]="","",(CONCATENATE(20,LEFT(Table1[[#This Row],[DATE SAMPLE DELIVERY]],2),"-",MID(Table1[[#This Row],[DATE SAMPLE DELIVERY]],3,2),"-",RIGHT(Table1[[#This Row],[DATE SAMPLE DELIVERY]],2))))</f>
        <v/>
      </c>
      <c r="T888" s="106" t="s">
        <v>206</v>
      </c>
      <c r="U888" s="127"/>
      <c r="V888" s="100"/>
      <c r="W888" s="127"/>
      <c r="X888" s="127"/>
      <c r="Y888" s="127"/>
      <c r="Z888" s="100"/>
      <c r="AA888" s="101"/>
      <c r="AB888" s="127"/>
      <c r="AC888" s="131"/>
      <c r="AD888" s="100"/>
      <c r="AE888" s="127"/>
      <c r="AF888" s="127"/>
      <c r="AG888" s="127"/>
      <c r="AH888" s="127"/>
      <c r="AI888" s="6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row>
    <row r="889" spans="1:60" s="106" customFormat="1" ht="15">
      <c r="A889" s="59" t="str">
        <f>IF(Table1[[#This Row],[SAMPLE ID]]="","",CONCATENATE('Sample information'!B$16," #",RIGHT(Table1[[#This Row],[PLATE]],LEN(Table1[[#This Row],[PLATE]])-2)," ",Table1[[#This Row],[DATE SAMPLE DELIVERY]]))</f>
        <v/>
      </c>
      <c r="B889" s="59" t="str">
        <f>IF(Table1[[#This Row],[SAMPLE ID]]="","",CONCATENATE('Sample information'!B$16,"-",Table1[[#This Row],[SAMPLE ID]]))</f>
        <v/>
      </c>
      <c r="C889" s="29" t="s">
        <v>54</v>
      </c>
      <c r="D889" s="106" t="s">
        <v>150</v>
      </c>
      <c r="E889" s="28"/>
      <c r="F889" s="28"/>
      <c r="G889" s="28"/>
      <c r="H889" s="19"/>
      <c r="I889" s="28"/>
      <c r="J889" s="28"/>
      <c r="K889" s="17">
        <v>0</v>
      </c>
      <c r="L889" s="17">
        <v>0</v>
      </c>
      <c r="M889" s="127"/>
      <c r="N889" s="127" t="str">
        <f>IF(Table1[[#This Row],[SAMPLE ID]]="","",Table1[[#This Row],[VOLUME]])</f>
        <v/>
      </c>
      <c r="O889" s="127" t="str">
        <f>IF(Table1[[#This Row],[SAMPLE ID]]="","",Table1[[#This Row],[CONCENTRATION]]*Table1[[#This Row],[VOLUME]])</f>
        <v/>
      </c>
      <c r="P889" s="127" t="s">
        <v>387</v>
      </c>
      <c r="Q889" s="128" t="s">
        <v>22</v>
      </c>
      <c r="R889" s="127" t="str">
        <f>IF(Table1[[#This Row],[SAMPLE ID]]="","",CONCATENATE('Sample information'!$B$16,"_",Table1[[#This Row],[PLATE]],"_org_",Table1[[#This Row],[DATE SAMPLE DELIVERY]]))</f>
        <v/>
      </c>
      <c r="S889" s="102" t="str">
        <f>IF(Table1[[#This Row],[DATE SAMPLE DELIVERY]]="","",(CONCATENATE(20,LEFT(Table1[[#This Row],[DATE SAMPLE DELIVERY]],2),"-",MID(Table1[[#This Row],[DATE SAMPLE DELIVERY]],3,2),"-",RIGHT(Table1[[#This Row],[DATE SAMPLE DELIVERY]],2))))</f>
        <v/>
      </c>
      <c r="T889" s="106" t="s">
        <v>206</v>
      </c>
      <c r="U889" s="127"/>
      <c r="V889" s="100"/>
      <c r="W889" s="127"/>
      <c r="X889" s="127"/>
      <c r="Y889" s="127"/>
      <c r="Z889" s="100"/>
      <c r="AA889" s="101"/>
      <c r="AB889" s="127"/>
      <c r="AC889" s="131"/>
      <c r="AD889" s="100"/>
      <c r="AE889" s="127"/>
      <c r="AF889" s="127"/>
      <c r="AG889" s="127"/>
      <c r="AH889" s="127"/>
      <c r="AI889" s="6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row>
    <row r="890" spans="1:60" s="106" customFormat="1" ht="15">
      <c r="A890" s="59" t="str">
        <f>IF(Table1[[#This Row],[SAMPLE ID]]="","",CONCATENATE('Sample information'!B$16," #",RIGHT(Table1[[#This Row],[PLATE]],LEN(Table1[[#This Row],[PLATE]])-2)," ",Table1[[#This Row],[DATE SAMPLE DELIVERY]]))</f>
        <v/>
      </c>
      <c r="B890" s="59" t="str">
        <f>IF(Table1[[#This Row],[SAMPLE ID]]="","",CONCATENATE('Sample information'!B$16,"-",Table1[[#This Row],[SAMPLE ID]]))</f>
        <v/>
      </c>
      <c r="C890" s="29" t="s">
        <v>55</v>
      </c>
      <c r="D890" s="106" t="s">
        <v>150</v>
      </c>
      <c r="E890" s="28"/>
      <c r="F890" s="28"/>
      <c r="G890" s="28"/>
      <c r="H890" s="19"/>
      <c r="I890" s="28"/>
      <c r="J890" s="28"/>
      <c r="K890" s="17">
        <v>0</v>
      </c>
      <c r="L890" s="17">
        <v>0</v>
      </c>
      <c r="M890" s="127"/>
      <c r="N890" s="127" t="str">
        <f>IF(Table1[[#This Row],[SAMPLE ID]]="","",Table1[[#This Row],[VOLUME]])</f>
        <v/>
      </c>
      <c r="O890" s="127" t="str">
        <f>IF(Table1[[#This Row],[SAMPLE ID]]="","",Table1[[#This Row],[CONCENTRATION]]*Table1[[#This Row],[VOLUME]])</f>
        <v/>
      </c>
      <c r="P890" s="127" t="s">
        <v>387</v>
      </c>
      <c r="Q890" s="128" t="s">
        <v>22</v>
      </c>
      <c r="R890" s="127" t="str">
        <f>IF(Table1[[#This Row],[SAMPLE ID]]="","",CONCATENATE('Sample information'!$B$16,"_",Table1[[#This Row],[PLATE]],"_org_",Table1[[#This Row],[DATE SAMPLE DELIVERY]]))</f>
        <v/>
      </c>
      <c r="S890" s="102" t="str">
        <f>IF(Table1[[#This Row],[DATE SAMPLE DELIVERY]]="","",(CONCATENATE(20,LEFT(Table1[[#This Row],[DATE SAMPLE DELIVERY]],2),"-",MID(Table1[[#This Row],[DATE SAMPLE DELIVERY]],3,2),"-",RIGHT(Table1[[#This Row],[DATE SAMPLE DELIVERY]],2))))</f>
        <v/>
      </c>
      <c r="T890" s="106" t="s">
        <v>206</v>
      </c>
      <c r="U890" s="127"/>
      <c r="V890" s="100"/>
      <c r="W890" s="127"/>
      <c r="X890" s="127"/>
      <c r="Y890" s="127"/>
      <c r="Z890" s="100"/>
      <c r="AA890" s="101"/>
      <c r="AB890" s="127"/>
      <c r="AC890" s="131"/>
      <c r="AD890" s="100"/>
      <c r="AE890" s="127"/>
      <c r="AF890" s="127"/>
      <c r="AG890" s="127"/>
      <c r="AH890" s="127"/>
      <c r="AI890" s="6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row>
    <row r="891" spans="1:60" s="106" customFormat="1" ht="15">
      <c r="A891" s="59" t="str">
        <f>IF(Table1[[#This Row],[SAMPLE ID]]="","",CONCATENATE('Sample information'!B$16," #",RIGHT(Table1[[#This Row],[PLATE]],LEN(Table1[[#This Row],[PLATE]])-2)," ",Table1[[#This Row],[DATE SAMPLE DELIVERY]]))</f>
        <v/>
      </c>
      <c r="B891" s="59" t="str">
        <f>IF(Table1[[#This Row],[SAMPLE ID]]="","",CONCATENATE('Sample information'!B$16,"-",Table1[[#This Row],[SAMPLE ID]]))</f>
        <v/>
      </c>
      <c r="C891" s="29" t="s">
        <v>56</v>
      </c>
      <c r="D891" s="106" t="s">
        <v>150</v>
      </c>
      <c r="E891" s="28"/>
      <c r="F891" s="28"/>
      <c r="G891" s="28"/>
      <c r="H891" s="19"/>
      <c r="I891" s="28"/>
      <c r="J891" s="28"/>
      <c r="K891" s="17">
        <v>0</v>
      </c>
      <c r="L891" s="17">
        <v>0</v>
      </c>
      <c r="M891" s="127"/>
      <c r="N891" s="127" t="str">
        <f>IF(Table1[[#This Row],[SAMPLE ID]]="","",Table1[[#This Row],[VOLUME]])</f>
        <v/>
      </c>
      <c r="O891" s="127" t="str">
        <f>IF(Table1[[#This Row],[SAMPLE ID]]="","",Table1[[#This Row],[CONCENTRATION]]*Table1[[#This Row],[VOLUME]])</f>
        <v/>
      </c>
      <c r="P891" s="127" t="s">
        <v>387</v>
      </c>
      <c r="Q891" s="128" t="s">
        <v>22</v>
      </c>
      <c r="R891" s="127" t="str">
        <f>IF(Table1[[#This Row],[SAMPLE ID]]="","",CONCATENATE('Sample information'!$B$16,"_",Table1[[#This Row],[PLATE]],"_org_",Table1[[#This Row],[DATE SAMPLE DELIVERY]]))</f>
        <v/>
      </c>
      <c r="S891" s="102" t="str">
        <f>IF(Table1[[#This Row],[DATE SAMPLE DELIVERY]]="","",(CONCATENATE(20,LEFT(Table1[[#This Row],[DATE SAMPLE DELIVERY]],2),"-",MID(Table1[[#This Row],[DATE SAMPLE DELIVERY]],3,2),"-",RIGHT(Table1[[#This Row],[DATE SAMPLE DELIVERY]],2))))</f>
        <v/>
      </c>
      <c r="T891" s="106" t="s">
        <v>206</v>
      </c>
      <c r="U891" s="127"/>
      <c r="V891" s="100"/>
      <c r="W891" s="127"/>
      <c r="X891" s="127"/>
      <c r="Y891" s="127"/>
      <c r="Z891" s="100"/>
      <c r="AA891" s="101"/>
      <c r="AB891" s="127"/>
      <c r="AC891" s="131"/>
      <c r="AD891" s="100"/>
      <c r="AE891" s="127"/>
      <c r="AF891" s="127"/>
      <c r="AG891" s="127"/>
      <c r="AH891" s="127"/>
      <c r="AI891" s="6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row>
    <row r="892" spans="1:60" s="106" customFormat="1" ht="15">
      <c r="A892" s="59" t="str">
        <f>IF(Table1[[#This Row],[SAMPLE ID]]="","",CONCATENATE('Sample information'!B$16," #",RIGHT(Table1[[#This Row],[PLATE]],LEN(Table1[[#This Row],[PLATE]])-2)," ",Table1[[#This Row],[DATE SAMPLE DELIVERY]]))</f>
        <v/>
      </c>
      <c r="B892" s="59" t="str">
        <f>IF(Table1[[#This Row],[SAMPLE ID]]="","",CONCATENATE('Sample information'!B$16,"-",Table1[[#This Row],[SAMPLE ID]]))</f>
        <v/>
      </c>
      <c r="C892" s="29" t="s">
        <v>57</v>
      </c>
      <c r="D892" s="106" t="s">
        <v>150</v>
      </c>
      <c r="E892" s="28"/>
      <c r="F892" s="28"/>
      <c r="G892" s="28"/>
      <c r="H892" s="19"/>
      <c r="I892" s="28"/>
      <c r="J892" s="28"/>
      <c r="K892" s="17">
        <v>0</v>
      </c>
      <c r="L892" s="17">
        <v>0</v>
      </c>
      <c r="M892" s="127"/>
      <c r="N892" s="127" t="str">
        <f>IF(Table1[[#This Row],[SAMPLE ID]]="","",Table1[[#This Row],[VOLUME]])</f>
        <v/>
      </c>
      <c r="O892" s="127" t="str">
        <f>IF(Table1[[#This Row],[SAMPLE ID]]="","",Table1[[#This Row],[CONCENTRATION]]*Table1[[#This Row],[VOLUME]])</f>
        <v/>
      </c>
      <c r="P892" s="127" t="s">
        <v>387</v>
      </c>
      <c r="Q892" s="128" t="s">
        <v>22</v>
      </c>
      <c r="R892" s="127" t="str">
        <f>IF(Table1[[#This Row],[SAMPLE ID]]="","",CONCATENATE('Sample information'!$B$16,"_",Table1[[#This Row],[PLATE]],"_org_",Table1[[#This Row],[DATE SAMPLE DELIVERY]]))</f>
        <v/>
      </c>
      <c r="S892" s="102" t="str">
        <f>IF(Table1[[#This Row],[DATE SAMPLE DELIVERY]]="","",(CONCATENATE(20,LEFT(Table1[[#This Row],[DATE SAMPLE DELIVERY]],2),"-",MID(Table1[[#This Row],[DATE SAMPLE DELIVERY]],3,2),"-",RIGHT(Table1[[#This Row],[DATE SAMPLE DELIVERY]],2))))</f>
        <v/>
      </c>
      <c r="T892" s="106" t="s">
        <v>206</v>
      </c>
      <c r="U892" s="127"/>
      <c r="V892" s="100"/>
      <c r="W892" s="127"/>
      <c r="X892" s="127"/>
      <c r="Y892" s="127"/>
      <c r="Z892" s="100"/>
      <c r="AA892" s="101"/>
      <c r="AB892" s="127"/>
      <c r="AC892" s="131"/>
      <c r="AD892" s="100"/>
      <c r="AE892" s="127"/>
      <c r="AF892" s="127"/>
      <c r="AG892" s="127"/>
      <c r="AH892" s="127"/>
      <c r="AI892" s="6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row>
    <row r="893" spans="1:60" s="106" customFormat="1" ht="15">
      <c r="A893" s="59" t="str">
        <f>IF(Table1[[#This Row],[SAMPLE ID]]="","",CONCATENATE('Sample information'!B$16," #",RIGHT(Table1[[#This Row],[PLATE]],LEN(Table1[[#This Row],[PLATE]])-2)," ",Table1[[#This Row],[DATE SAMPLE DELIVERY]]))</f>
        <v/>
      </c>
      <c r="B893" s="59" t="str">
        <f>IF(Table1[[#This Row],[SAMPLE ID]]="","",CONCATENATE('Sample information'!B$16,"-",Table1[[#This Row],[SAMPLE ID]]))</f>
        <v/>
      </c>
      <c r="C893" s="29" t="s">
        <v>58</v>
      </c>
      <c r="D893" s="106" t="s">
        <v>150</v>
      </c>
      <c r="E893" s="28"/>
      <c r="F893" s="28"/>
      <c r="G893" s="28"/>
      <c r="H893" s="19"/>
      <c r="I893" s="28"/>
      <c r="J893" s="28"/>
      <c r="K893" s="17">
        <v>0</v>
      </c>
      <c r="L893" s="17">
        <v>0</v>
      </c>
      <c r="M893" s="127"/>
      <c r="N893" s="127" t="str">
        <f>IF(Table1[[#This Row],[SAMPLE ID]]="","",Table1[[#This Row],[VOLUME]])</f>
        <v/>
      </c>
      <c r="O893" s="127" t="str">
        <f>IF(Table1[[#This Row],[SAMPLE ID]]="","",Table1[[#This Row],[CONCENTRATION]]*Table1[[#This Row],[VOLUME]])</f>
        <v/>
      </c>
      <c r="P893" s="127" t="s">
        <v>387</v>
      </c>
      <c r="Q893" s="128" t="s">
        <v>22</v>
      </c>
      <c r="R893" s="127" t="str">
        <f>IF(Table1[[#This Row],[SAMPLE ID]]="","",CONCATENATE('Sample information'!$B$16,"_",Table1[[#This Row],[PLATE]],"_org_",Table1[[#This Row],[DATE SAMPLE DELIVERY]]))</f>
        <v/>
      </c>
      <c r="S893" s="102" t="str">
        <f>IF(Table1[[#This Row],[DATE SAMPLE DELIVERY]]="","",(CONCATENATE(20,LEFT(Table1[[#This Row],[DATE SAMPLE DELIVERY]],2),"-",MID(Table1[[#This Row],[DATE SAMPLE DELIVERY]],3,2),"-",RIGHT(Table1[[#This Row],[DATE SAMPLE DELIVERY]],2))))</f>
        <v/>
      </c>
      <c r="T893" s="106" t="s">
        <v>206</v>
      </c>
      <c r="U893" s="127"/>
      <c r="V893" s="100"/>
      <c r="W893" s="127"/>
      <c r="X893" s="127"/>
      <c r="Y893" s="127"/>
      <c r="Z893" s="100"/>
      <c r="AA893" s="101"/>
      <c r="AB893" s="127"/>
      <c r="AC893" s="131"/>
      <c r="AD893" s="100"/>
      <c r="AE893" s="127"/>
      <c r="AF893" s="127"/>
      <c r="AG893" s="127"/>
      <c r="AH893" s="127"/>
      <c r="AI893" s="6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row>
    <row r="894" spans="1:60" s="106" customFormat="1" ht="15">
      <c r="A894" s="59" t="str">
        <f>IF(Table1[[#This Row],[SAMPLE ID]]="","",CONCATENATE('Sample information'!B$16," #",RIGHT(Table1[[#This Row],[PLATE]],LEN(Table1[[#This Row],[PLATE]])-2)," ",Table1[[#This Row],[DATE SAMPLE DELIVERY]]))</f>
        <v/>
      </c>
      <c r="B894" s="59" t="str">
        <f>IF(Table1[[#This Row],[SAMPLE ID]]="","",CONCATENATE('Sample information'!B$16,"-",Table1[[#This Row],[SAMPLE ID]]))</f>
        <v/>
      </c>
      <c r="C894" s="29" t="s">
        <v>59</v>
      </c>
      <c r="D894" s="106" t="s">
        <v>150</v>
      </c>
      <c r="E894" s="28"/>
      <c r="F894" s="28"/>
      <c r="G894" s="28"/>
      <c r="H894" s="19"/>
      <c r="I894" s="28"/>
      <c r="J894" s="28"/>
      <c r="K894" s="17">
        <v>0</v>
      </c>
      <c r="L894" s="17">
        <v>0</v>
      </c>
      <c r="M894" s="127"/>
      <c r="N894" s="127" t="str">
        <f>IF(Table1[[#This Row],[SAMPLE ID]]="","",Table1[[#This Row],[VOLUME]])</f>
        <v/>
      </c>
      <c r="O894" s="127" t="str">
        <f>IF(Table1[[#This Row],[SAMPLE ID]]="","",Table1[[#This Row],[CONCENTRATION]]*Table1[[#This Row],[VOLUME]])</f>
        <v/>
      </c>
      <c r="P894" s="127" t="s">
        <v>387</v>
      </c>
      <c r="Q894" s="128" t="s">
        <v>22</v>
      </c>
      <c r="R894" s="127" t="str">
        <f>IF(Table1[[#This Row],[SAMPLE ID]]="","",CONCATENATE('Sample information'!$B$16,"_",Table1[[#This Row],[PLATE]],"_org_",Table1[[#This Row],[DATE SAMPLE DELIVERY]]))</f>
        <v/>
      </c>
      <c r="S894" s="102" t="str">
        <f>IF(Table1[[#This Row],[DATE SAMPLE DELIVERY]]="","",(CONCATENATE(20,LEFT(Table1[[#This Row],[DATE SAMPLE DELIVERY]],2),"-",MID(Table1[[#This Row],[DATE SAMPLE DELIVERY]],3,2),"-",RIGHT(Table1[[#This Row],[DATE SAMPLE DELIVERY]],2))))</f>
        <v/>
      </c>
      <c r="T894" s="106" t="s">
        <v>206</v>
      </c>
      <c r="U894" s="127"/>
      <c r="V894" s="100"/>
      <c r="W894" s="127"/>
      <c r="X894" s="127"/>
      <c r="Y894" s="127"/>
      <c r="Z894" s="100"/>
      <c r="AA894" s="101"/>
      <c r="AB894" s="127"/>
      <c r="AC894" s="131"/>
      <c r="AD894" s="100"/>
      <c r="AE894" s="127"/>
      <c r="AF894" s="127"/>
      <c r="AG894" s="127"/>
      <c r="AH894" s="127"/>
      <c r="AI894" s="6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row>
    <row r="895" spans="1:60" s="106" customFormat="1" ht="15">
      <c r="A895" s="59" t="str">
        <f>IF(Table1[[#This Row],[SAMPLE ID]]="","",CONCATENATE('Sample information'!B$16," #",RIGHT(Table1[[#This Row],[PLATE]],LEN(Table1[[#This Row],[PLATE]])-2)," ",Table1[[#This Row],[DATE SAMPLE DELIVERY]]))</f>
        <v/>
      </c>
      <c r="B895" s="59" t="str">
        <f>IF(Table1[[#This Row],[SAMPLE ID]]="","",CONCATENATE('Sample information'!B$16,"-",Table1[[#This Row],[SAMPLE ID]]))</f>
        <v/>
      </c>
      <c r="C895" s="29" t="s">
        <v>60</v>
      </c>
      <c r="D895" s="106" t="s">
        <v>150</v>
      </c>
      <c r="E895" s="28"/>
      <c r="F895" s="28"/>
      <c r="G895" s="28"/>
      <c r="H895" s="19"/>
      <c r="I895" s="28"/>
      <c r="J895" s="28"/>
      <c r="K895" s="17">
        <v>0</v>
      </c>
      <c r="L895" s="17">
        <v>0</v>
      </c>
      <c r="M895" s="127"/>
      <c r="N895" s="127" t="str">
        <f>IF(Table1[[#This Row],[SAMPLE ID]]="","",Table1[[#This Row],[VOLUME]])</f>
        <v/>
      </c>
      <c r="O895" s="127" t="str">
        <f>IF(Table1[[#This Row],[SAMPLE ID]]="","",Table1[[#This Row],[CONCENTRATION]]*Table1[[#This Row],[VOLUME]])</f>
        <v/>
      </c>
      <c r="P895" s="127" t="s">
        <v>387</v>
      </c>
      <c r="Q895" s="128" t="s">
        <v>22</v>
      </c>
      <c r="R895" s="127" t="str">
        <f>IF(Table1[[#This Row],[SAMPLE ID]]="","",CONCATENATE('Sample information'!$B$16,"_",Table1[[#This Row],[PLATE]],"_org_",Table1[[#This Row],[DATE SAMPLE DELIVERY]]))</f>
        <v/>
      </c>
      <c r="S895" s="102" t="str">
        <f>IF(Table1[[#This Row],[DATE SAMPLE DELIVERY]]="","",(CONCATENATE(20,LEFT(Table1[[#This Row],[DATE SAMPLE DELIVERY]],2),"-",MID(Table1[[#This Row],[DATE SAMPLE DELIVERY]],3,2),"-",RIGHT(Table1[[#This Row],[DATE SAMPLE DELIVERY]],2))))</f>
        <v/>
      </c>
      <c r="T895" s="106" t="s">
        <v>206</v>
      </c>
      <c r="U895" s="127"/>
      <c r="V895" s="100"/>
      <c r="W895" s="127"/>
      <c r="X895" s="127"/>
      <c r="Y895" s="127"/>
      <c r="Z895" s="100"/>
      <c r="AA895" s="101"/>
      <c r="AB895" s="127"/>
      <c r="AC895" s="131"/>
      <c r="AD895" s="100"/>
      <c r="AE895" s="127"/>
      <c r="AF895" s="127"/>
      <c r="AG895" s="127"/>
      <c r="AH895" s="127"/>
      <c r="AI895" s="6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row>
    <row r="896" spans="1:60" s="106" customFormat="1" ht="15">
      <c r="A896" s="59" t="str">
        <f>IF(Table1[[#This Row],[SAMPLE ID]]="","",CONCATENATE('Sample information'!B$16," #",RIGHT(Table1[[#This Row],[PLATE]],LEN(Table1[[#This Row],[PLATE]])-2)," ",Table1[[#This Row],[DATE SAMPLE DELIVERY]]))</f>
        <v/>
      </c>
      <c r="B896" s="59" t="str">
        <f>IF(Table1[[#This Row],[SAMPLE ID]]="","",CONCATENATE('Sample information'!B$16,"-",Table1[[#This Row],[SAMPLE ID]]))</f>
        <v/>
      </c>
      <c r="C896" s="29" t="s">
        <v>61</v>
      </c>
      <c r="D896" s="106" t="s">
        <v>150</v>
      </c>
      <c r="E896" s="28"/>
      <c r="F896" s="28"/>
      <c r="G896" s="28"/>
      <c r="H896" s="19"/>
      <c r="I896" s="28"/>
      <c r="J896" s="28"/>
      <c r="K896" s="17">
        <v>0</v>
      </c>
      <c r="L896" s="17">
        <v>0</v>
      </c>
      <c r="M896" s="127"/>
      <c r="N896" s="127" t="str">
        <f>IF(Table1[[#This Row],[SAMPLE ID]]="","",Table1[[#This Row],[VOLUME]])</f>
        <v/>
      </c>
      <c r="O896" s="127" t="str">
        <f>IF(Table1[[#This Row],[SAMPLE ID]]="","",Table1[[#This Row],[CONCENTRATION]]*Table1[[#This Row],[VOLUME]])</f>
        <v/>
      </c>
      <c r="P896" s="127" t="s">
        <v>387</v>
      </c>
      <c r="Q896" s="128" t="s">
        <v>22</v>
      </c>
      <c r="R896" s="127" t="str">
        <f>IF(Table1[[#This Row],[SAMPLE ID]]="","",CONCATENATE('Sample information'!$B$16,"_",Table1[[#This Row],[PLATE]],"_org_",Table1[[#This Row],[DATE SAMPLE DELIVERY]]))</f>
        <v/>
      </c>
      <c r="S896" s="102" t="str">
        <f>IF(Table1[[#This Row],[DATE SAMPLE DELIVERY]]="","",(CONCATENATE(20,LEFT(Table1[[#This Row],[DATE SAMPLE DELIVERY]],2),"-",MID(Table1[[#This Row],[DATE SAMPLE DELIVERY]],3,2),"-",RIGHT(Table1[[#This Row],[DATE SAMPLE DELIVERY]],2))))</f>
        <v/>
      </c>
      <c r="T896" s="106" t="s">
        <v>206</v>
      </c>
      <c r="U896" s="127"/>
      <c r="V896" s="100"/>
      <c r="W896" s="127"/>
      <c r="X896" s="127"/>
      <c r="Y896" s="127"/>
      <c r="Z896" s="100"/>
      <c r="AA896" s="101"/>
      <c r="AB896" s="127"/>
      <c r="AC896" s="131"/>
      <c r="AD896" s="100"/>
      <c r="AE896" s="127"/>
      <c r="AF896" s="127"/>
      <c r="AG896" s="127"/>
      <c r="AH896" s="127"/>
      <c r="AI896" s="6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row>
    <row r="897" spans="1:60" s="106" customFormat="1" ht="15">
      <c r="A897" s="59" t="str">
        <f>IF(Table1[[#This Row],[SAMPLE ID]]="","",CONCATENATE('Sample information'!B$16," #",RIGHT(Table1[[#This Row],[PLATE]],LEN(Table1[[#This Row],[PLATE]])-2)," ",Table1[[#This Row],[DATE SAMPLE DELIVERY]]))</f>
        <v/>
      </c>
      <c r="B897" s="59" t="str">
        <f>IF(Table1[[#This Row],[SAMPLE ID]]="","",CONCATENATE('Sample information'!B$16,"-",Table1[[#This Row],[SAMPLE ID]]))</f>
        <v/>
      </c>
      <c r="C897" s="29" t="s">
        <v>62</v>
      </c>
      <c r="D897" s="106" t="s">
        <v>150</v>
      </c>
      <c r="E897" s="28"/>
      <c r="F897" s="28"/>
      <c r="G897" s="28"/>
      <c r="H897" s="19"/>
      <c r="I897" s="28"/>
      <c r="J897" s="28"/>
      <c r="K897" s="17">
        <v>0</v>
      </c>
      <c r="L897" s="17">
        <v>0</v>
      </c>
      <c r="M897" s="127"/>
      <c r="N897" s="127" t="str">
        <f>IF(Table1[[#This Row],[SAMPLE ID]]="","",Table1[[#This Row],[VOLUME]])</f>
        <v/>
      </c>
      <c r="O897" s="127" t="str">
        <f>IF(Table1[[#This Row],[SAMPLE ID]]="","",Table1[[#This Row],[CONCENTRATION]]*Table1[[#This Row],[VOLUME]])</f>
        <v/>
      </c>
      <c r="P897" s="127" t="s">
        <v>387</v>
      </c>
      <c r="Q897" s="128" t="s">
        <v>22</v>
      </c>
      <c r="R897" s="127" t="str">
        <f>IF(Table1[[#This Row],[SAMPLE ID]]="","",CONCATENATE('Sample information'!$B$16,"_",Table1[[#This Row],[PLATE]],"_org_",Table1[[#This Row],[DATE SAMPLE DELIVERY]]))</f>
        <v/>
      </c>
      <c r="S897" s="102" t="str">
        <f>IF(Table1[[#This Row],[DATE SAMPLE DELIVERY]]="","",(CONCATENATE(20,LEFT(Table1[[#This Row],[DATE SAMPLE DELIVERY]],2),"-",MID(Table1[[#This Row],[DATE SAMPLE DELIVERY]],3,2),"-",RIGHT(Table1[[#This Row],[DATE SAMPLE DELIVERY]],2))))</f>
        <v/>
      </c>
      <c r="T897" s="106" t="s">
        <v>206</v>
      </c>
      <c r="U897" s="127"/>
      <c r="V897" s="100"/>
      <c r="W897" s="127"/>
      <c r="X897" s="127"/>
      <c r="Y897" s="127"/>
      <c r="Z897" s="100"/>
      <c r="AA897" s="101"/>
      <c r="AB897" s="127"/>
      <c r="AC897" s="131"/>
      <c r="AD897" s="100"/>
      <c r="AE897" s="127"/>
      <c r="AF897" s="127"/>
      <c r="AG897" s="127"/>
      <c r="AH897" s="127"/>
      <c r="AI897" s="6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row>
    <row r="898" spans="1:60" s="106" customFormat="1" ht="15">
      <c r="A898" s="59" t="str">
        <f>IF(Table1[[#This Row],[SAMPLE ID]]="","",CONCATENATE('Sample information'!B$16," #",RIGHT(Table1[[#This Row],[PLATE]],LEN(Table1[[#This Row],[PLATE]])-2)," ",Table1[[#This Row],[DATE SAMPLE DELIVERY]]))</f>
        <v/>
      </c>
      <c r="B898" s="59" t="str">
        <f>IF(Table1[[#This Row],[SAMPLE ID]]="","",CONCATENATE('Sample information'!B$16,"-",Table1[[#This Row],[SAMPLE ID]]))</f>
        <v/>
      </c>
      <c r="C898" s="29" t="s">
        <v>63</v>
      </c>
      <c r="D898" s="106" t="s">
        <v>150</v>
      </c>
      <c r="E898" s="28"/>
      <c r="F898" s="28"/>
      <c r="G898" s="28"/>
      <c r="H898" s="19"/>
      <c r="I898" s="28"/>
      <c r="J898" s="28"/>
      <c r="K898" s="17">
        <v>0</v>
      </c>
      <c r="L898" s="17">
        <v>0</v>
      </c>
      <c r="M898" s="127"/>
      <c r="N898" s="127" t="str">
        <f>IF(Table1[[#This Row],[SAMPLE ID]]="","",Table1[[#This Row],[VOLUME]])</f>
        <v/>
      </c>
      <c r="O898" s="127" t="str">
        <f>IF(Table1[[#This Row],[SAMPLE ID]]="","",Table1[[#This Row],[CONCENTRATION]]*Table1[[#This Row],[VOLUME]])</f>
        <v/>
      </c>
      <c r="P898" s="127" t="s">
        <v>387</v>
      </c>
      <c r="Q898" s="128" t="s">
        <v>22</v>
      </c>
      <c r="R898" s="127" t="str">
        <f>IF(Table1[[#This Row],[SAMPLE ID]]="","",CONCATENATE('Sample information'!$B$16,"_",Table1[[#This Row],[PLATE]],"_org_",Table1[[#This Row],[DATE SAMPLE DELIVERY]]))</f>
        <v/>
      </c>
      <c r="S898" s="102" t="str">
        <f>IF(Table1[[#This Row],[DATE SAMPLE DELIVERY]]="","",(CONCATENATE(20,LEFT(Table1[[#This Row],[DATE SAMPLE DELIVERY]],2),"-",MID(Table1[[#This Row],[DATE SAMPLE DELIVERY]],3,2),"-",RIGHT(Table1[[#This Row],[DATE SAMPLE DELIVERY]],2))))</f>
        <v/>
      </c>
      <c r="T898" s="106" t="s">
        <v>206</v>
      </c>
      <c r="U898" s="127"/>
      <c r="V898" s="100"/>
      <c r="W898" s="127"/>
      <c r="X898" s="127"/>
      <c r="Y898" s="127"/>
      <c r="Z898" s="100"/>
      <c r="AA898" s="101"/>
      <c r="AB898" s="127"/>
      <c r="AC898" s="131"/>
      <c r="AD898" s="100"/>
      <c r="AE898" s="127"/>
      <c r="AF898" s="127"/>
      <c r="AG898" s="127"/>
      <c r="AH898" s="127"/>
      <c r="AI898" s="6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row>
    <row r="899" spans="1:60" s="106" customFormat="1" ht="15">
      <c r="A899" s="59" t="str">
        <f>IF(Table1[[#This Row],[SAMPLE ID]]="","",CONCATENATE('Sample information'!B$16," #",RIGHT(Table1[[#This Row],[PLATE]],LEN(Table1[[#This Row],[PLATE]])-2)," ",Table1[[#This Row],[DATE SAMPLE DELIVERY]]))</f>
        <v/>
      </c>
      <c r="B899" s="59" t="str">
        <f>IF(Table1[[#This Row],[SAMPLE ID]]="","",CONCATENATE('Sample information'!B$16,"-",Table1[[#This Row],[SAMPLE ID]]))</f>
        <v/>
      </c>
      <c r="C899" s="29" t="s">
        <v>64</v>
      </c>
      <c r="D899" s="106" t="s">
        <v>150</v>
      </c>
      <c r="E899" s="28"/>
      <c r="F899" s="28"/>
      <c r="G899" s="28"/>
      <c r="H899" s="19"/>
      <c r="I899" s="28"/>
      <c r="J899" s="28"/>
      <c r="K899" s="17">
        <v>0</v>
      </c>
      <c r="L899" s="17">
        <v>0</v>
      </c>
      <c r="M899" s="127"/>
      <c r="N899" s="127" t="str">
        <f>IF(Table1[[#This Row],[SAMPLE ID]]="","",Table1[[#This Row],[VOLUME]])</f>
        <v/>
      </c>
      <c r="O899" s="127" t="str">
        <f>IF(Table1[[#This Row],[SAMPLE ID]]="","",Table1[[#This Row],[CONCENTRATION]]*Table1[[#This Row],[VOLUME]])</f>
        <v/>
      </c>
      <c r="P899" s="127" t="s">
        <v>387</v>
      </c>
      <c r="Q899" s="128" t="s">
        <v>22</v>
      </c>
      <c r="R899" s="127" t="str">
        <f>IF(Table1[[#This Row],[SAMPLE ID]]="","",CONCATENATE('Sample information'!$B$16,"_",Table1[[#This Row],[PLATE]],"_org_",Table1[[#This Row],[DATE SAMPLE DELIVERY]]))</f>
        <v/>
      </c>
      <c r="S899" s="102" t="str">
        <f>IF(Table1[[#This Row],[DATE SAMPLE DELIVERY]]="","",(CONCATENATE(20,LEFT(Table1[[#This Row],[DATE SAMPLE DELIVERY]],2),"-",MID(Table1[[#This Row],[DATE SAMPLE DELIVERY]],3,2),"-",RIGHT(Table1[[#This Row],[DATE SAMPLE DELIVERY]],2))))</f>
        <v/>
      </c>
      <c r="T899" s="106" t="s">
        <v>206</v>
      </c>
      <c r="U899" s="127"/>
      <c r="V899" s="100"/>
      <c r="W899" s="127"/>
      <c r="X899" s="127"/>
      <c r="Y899" s="127"/>
      <c r="Z899" s="100"/>
      <c r="AA899" s="101"/>
      <c r="AB899" s="127"/>
      <c r="AC899" s="131"/>
      <c r="AD899" s="100"/>
      <c r="AE899" s="127"/>
      <c r="AF899" s="127"/>
      <c r="AG899" s="127"/>
      <c r="AH899" s="127"/>
      <c r="AI899" s="6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row>
    <row r="900" spans="1:60" s="106" customFormat="1" ht="15">
      <c r="A900" s="59" t="str">
        <f>IF(Table1[[#This Row],[SAMPLE ID]]="","",CONCATENATE('Sample information'!B$16," #",RIGHT(Table1[[#This Row],[PLATE]],LEN(Table1[[#This Row],[PLATE]])-2)," ",Table1[[#This Row],[DATE SAMPLE DELIVERY]]))</f>
        <v/>
      </c>
      <c r="B900" s="59" t="str">
        <f>IF(Table1[[#This Row],[SAMPLE ID]]="","",CONCATENATE('Sample information'!B$16,"-",Table1[[#This Row],[SAMPLE ID]]))</f>
        <v/>
      </c>
      <c r="C900" s="29" t="s">
        <v>65</v>
      </c>
      <c r="D900" s="106" t="s">
        <v>150</v>
      </c>
      <c r="E900" s="28"/>
      <c r="F900" s="28"/>
      <c r="G900" s="28"/>
      <c r="H900" s="19"/>
      <c r="I900" s="28"/>
      <c r="J900" s="28"/>
      <c r="K900" s="17">
        <v>0</v>
      </c>
      <c r="L900" s="17">
        <v>0</v>
      </c>
      <c r="M900" s="127"/>
      <c r="N900" s="127" t="str">
        <f>IF(Table1[[#This Row],[SAMPLE ID]]="","",Table1[[#This Row],[VOLUME]])</f>
        <v/>
      </c>
      <c r="O900" s="127" t="str">
        <f>IF(Table1[[#This Row],[SAMPLE ID]]="","",Table1[[#This Row],[CONCENTRATION]]*Table1[[#This Row],[VOLUME]])</f>
        <v/>
      </c>
      <c r="P900" s="127" t="s">
        <v>387</v>
      </c>
      <c r="Q900" s="128" t="s">
        <v>22</v>
      </c>
      <c r="R900" s="127" t="str">
        <f>IF(Table1[[#This Row],[SAMPLE ID]]="","",CONCATENATE('Sample information'!$B$16,"_",Table1[[#This Row],[PLATE]],"_org_",Table1[[#This Row],[DATE SAMPLE DELIVERY]]))</f>
        <v/>
      </c>
      <c r="S900" s="102" t="str">
        <f>IF(Table1[[#This Row],[DATE SAMPLE DELIVERY]]="","",(CONCATENATE(20,LEFT(Table1[[#This Row],[DATE SAMPLE DELIVERY]],2),"-",MID(Table1[[#This Row],[DATE SAMPLE DELIVERY]],3,2),"-",RIGHT(Table1[[#This Row],[DATE SAMPLE DELIVERY]],2))))</f>
        <v/>
      </c>
      <c r="T900" s="106" t="s">
        <v>206</v>
      </c>
      <c r="U900" s="127"/>
      <c r="V900" s="100"/>
      <c r="W900" s="127"/>
      <c r="X900" s="127"/>
      <c r="Y900" s="127"/>
      <c r="Z900" s="100"/>
      <c r="AA900" s="101"/>
      <c r="AB900" s="127"/>
      <c r="AC900" s="131"/>
      <c r="AD900" s="100"/>
      <c r="AE900" s="127"/>
      <c r="AF900" s="127"/>
      <c r="AG900" s="127"/>
      <c r="AH900" s="127"/>
      <c r="AI900" s="6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row>
    <row r="901" spans="1:60" s="106" customFormat="1" ht="15">
      <c r="A901" s="59" t="str">
        <f>IF(Table1[[#This Row],[SAMPLE ID]]="","",CONCATENATE('Sample information'!B$16," #",RIGHT(Table1[[#This Row],[PLATE]],LEN(Table1[[#This Row],[PLATE]])-2)," ",Table1[[#This Row],[DATE SAMPLE DELIVERY]]))</f>
        <v/>
      </c>
      <c r="B901" s="59" t="str">
        <f>IF(Table1[[#This Row],[SAMPLE ID]]="","",CONCATENATE('Sample information'!B$16,"-",Table1[[#This Row],[SAMPLE ID]]))</f>
        <v/>
      </c>
      <c r="C901" s="29" t="s">
        <v>66</v>
      </c>
      <c r="D901" s="106" t="s">
        <v>150</v>
      </c>
      <c r="E901" s="28"/>
      <c r="F901" s="28"/>
      <c r="G901" s="28"/>
      <c r="H901" s="19"/>
      <c r="I901" s="28"/>
      <c r="J901" s="28"/>
      <c r="K901" s="17">
        <v>0</v>
      </c>
      <c r="L901" s="17">
        <v>0</v>
      </c>
      <c r="M901" s="127"/>
      <c r="N901" s="127" t="str">
        <f>IF(Table1[[#This Row],[SAMPLE ID]]="","",Table1[[#This Row],[VOLUME]])</f>
        <v/>
      </c>
      <c r="O901" s="127" t="str">
        <f>IF(Table1[[#This Row],[SAMPLE ID]]="","",Table1[[#This Row],[CONCENTRATION]]*Table1[[#This Row],[VOLUME]])</f>
        <v/>
      </c>
      <c r="P901" s="127" t="s">
        <v>387</v>
      </c>
      <c r="Q901" s="128" t="s">
        <v>22</v>
      </c>
      <c r="R901" s="127" t="str">
        <f>IF(Table1[[#This Row],[SAMPLE ID]]="","",CONCATENATE('Sample information'!$B$16,"_",Table1[[#This Row],[PLATE]],"_org_",Table1[[#This Row],[DATE SAMPLE DELIVERY]]))</f>
        <v/>
      </c>
      <c r="S901" s="102" t="str">
        <f>IF(Table1[[#This Row],[DATE SAMPLE DELIVERY]]="","",(CONCATENATE(20,LEFT(Table1[[#This Row],[DATE SAMPLE DELIVERY]],2),"-",MID(Table1[[#This Row],[DATE SAMPLE DELIVERY]],3,2),"-",RIGHT(Table1[[#This Row],[DATE SAMPLE DELIVERY]],2))))</f>
        <v/>
      </c>
      <c r="T901" s="106" t="s">
        <v>206</v>
      </c>
      <c r="U901" s="127"/>
      <c r="V901" s="100"/>
      <c r="W901" s="127"/>
      <c r="X901" s="127"/>
      <c r="Y901" s="127"/>
      <c r="Z901" s="100"/>
      <c r="AA901" s="101"/>
      <c r="AB901" s="127"/>
      <c r="AC901" s="131"/>
      <c r="AD901" s="100"/>
      <c r="AE901" s="127"/>
      <c r="AF901" s="127"/>
      <c r="AG901" s="127"/>
      <c r="AH901" s="127"/>
      <c r="AI901" s="6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row>
    <row r="902" spans="1:60" s="106" customFormat="1" ht="15">
      <c r="A902" s="59" t="str">
        <f>IF(Table1[[#This Row],[SAMPLE ID]]="","",CONCATENATE('Sample information'!B$16," #",RIGHT(Table1[[#This Row],[PLATE]],LEN(Table1[[#This Row],[PLATE]])-2)," ",Table1[[#This Row],[DATE SAMPLE DELIVERY]]))</f>
        <v/>
      </c>
      <c r="B902" s="59" t="str">
        <f>IF(Table1[[#This Row],[SAMPLE ID]]="","",CONCATENATE('Sample information'!B$16,"-",Table1[[#This Row],[SAMPLE ID]]))</f>
        <v/>
      </c>
      <c r="C902" s="29" t="s">
        <v>67</v>
      </c>
      <c r="D902" s="106" t="s">
        <v>150</v>
      </c>
      <c r="E902" s="28"/>
      <c r="F902" s="28"/>
      <c r="G902" s="28"/>
      <c r="H902" s="19"/>
      <c r="I902" s="28"/>
      <c r="J902" s="28"/>
      <c r="K902" s="17">
        <v>0</v>
      </c>
      <c r="L902" s="17">
        <v>0</v>
      </c>
      <c r="M902" s="127"/>
      <c r="N902" s="127" t="str">
        <f>IF(Table1[[#This Row],[SAMPLE ID]]="","",Table1[[#This Row],[VOLUME]])</f>
        <v/>
      </c>
      <c r="O902" s="127" t="str">
        <f>IF(Table1[[#This Row],[SAMPLE ID]]="","",Table1[[#This Row],[CONCENTRATION]]*Table1[[#This Row],[VOLUME]])</f>
        <v/>
      </c>
      <c r="P902" s="127" t="s">
        <v>387</v>
      </c>
      <c r="Q902" s="128" t="s">
        <v>22</v>
      </c>
      <c r="R902" s="127" t="str">
        <f>IF(Table1[[#This Row],[SAMPLE ID]]="","",CONCATENATE('Sample information'!$B$16,"_",Table1[[#This Row],[PLATE]],"_org_",Table1[[#This Row],[DATE SAMPLE DELIVERY]]))</f>
        <v/>
      </c>
      <c r="S902" s="102" t="str">
        <f>IF(Table1[[#This Row],[DATE SAMPLE DELIVERY]]="","",(CONCATENATE(20,LEFT(Table1[[#This Row],[DATE SAMPLE DELIVERY]],2),"-",MID(Table1[[#This Row],[DATE SAMPLE DELIVERY]],3,2),"-",RIGHT(Table1[[#This Row],[DATE SAMPLE DELIVERY]],2))))</f>
        <v/>
      </c>
      <c r="T902" s="106" t="s">
        <v>206</v>
      </c>
      <c r="U902" s="127"/>
      <c r="V902" s="100"/>
      <c r="W902" s="127"/>
      <c r="X902" s="127"/>
      <c r="Y902" s="127"/>
      <c r="Z902" s="100"/>
      <c r="AA902" s="101"/>
      <c r="AB902" s="127"/>
      <c r="AC902" s="131"/>
      <c r="AD902" s="100"/>
      <c r="AE902" s="127"/>
      <c r="AF902" s="127"/>
      <c r="AG902" s="127"/>
      <c r="AH902" s="127"/>
      <c r="AI902" s="6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row>
    <row r="903" spans="1:60" s="106" customFormat="1" ht="15">
      <c r="A903" s="59" t="str">
        <f>IF(Table1[[#This Row],[SAMPLE ID]]="","",CONCATENATE('Sample information'!B$16," #",RIGHT(Table1[[#This Row],[PLATE]],LEN(Table1[[#This Row],[PLATE]])-2)," ",Table1[[#This Row],[DATE SAMPLE DELIVERY]]))</f>
        <v/>
      </c>
      <c r="B903" s="59" t="str">
        <f>IF(Table1[[#This Row],[SAMPLE ID]]="","",CONCATENATE('Sample information'!B$16,"-",Table1[[#This Row],[SAMPLE ID]]))</f>
        <v/>
      </c>
      <c r="C903" s="29" t="s">
        <v>68</v>
      </c>
      <c r="D903" s="106" t="s">
        <v>150</v>
      </c>
      <c r="E903" s="28"/>
      <c r="F903" s="28"/>
      <c r="G903" s="28"/>
      <c r="H903" s="19"/>
      <c r="I903" s="28"/>
      <c r="J903" s="28"/>
      <c r="K903" s="17">
        <v>0</v>
      </c>
      <c r="L903" s="17">
        <v>0</v>
      </c>
      <c r="M903" s="127"/>
      <c r="N903" s="127" t="str">
        <f>IF(Table1[[#This Row],[SAMPLE ID]]="","",Table1[[#This Row],[VOLUME]])</f>
        <v/>
      </c>
      <c r="O903" s="127" t="str">
        <f>IF(Table1[[#This Row],[SAMPLE ID]]="","",Table1[[#This Row],[CONCENTRATION]]*Table1[[#This Row],[VOLUME]])</f>
        <v/>
      </c>
      <c r="P903" s="127" t="s">
        <v>387</v>
      </c>
      <c r="Q903" s="128" t="s">
        <v>22</v>
      </c>
      <c r="R903" s="127" t="str">
        <f>IF(Table1[[#This Row],[SAMPLE ID]]="","",CONCATENATE('Sample information'!$B$16,"_",Table1[[#This Row],[PLATE]],"_org_",Table1[[#This Row],[DATE SAMPLE DELIVERY]]))</f>
        <v/>
      </c>
      <c r="S903" s="102" t="str">
        <f>IF(Table1[[#This Row],[DATE SAMPLE DELIVERY]]="","",(CONCATENATE(20,LEFT(Table1[[#This Row],[DATE SAMPLE DELIVERY]],2),"-",MID(Table1[[#This Row],[DATE SAMPLE DELIVERY]],3,2),"-",RIGHT(Table1[[#This Row],[DATE SAMPLE DELIVERY]],2))))</f>
        <v/>
      </c>
      <c r="T903" s="106" t="s">
        <v>206</v>
      </c>
      <c r="U903" s="127"/>
      <c r="V903" s="100"/>
      <c r="W903" s="127"/>
      <c r="X903" s="127"/>
      <c r="Y903" s="127"/>
      <c r="Z903" s="100"/>
      <c r="AA903" s="101"/>
      <c r="AB903" s="127"/>
      <c r="AC903" s="131"/>
      <c r="AD903" s="100"/>
      <c r="AE903" s="127"/>
      <c r="AF903" s="127"/>
      <c r="AG903" s="127"/>
      <c r="AH903" s="127"/>
      <c r="AI903" s="6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row>
    <row r="904" spans="1:60" s="106" customFormat="1" ht="15">
      <c r="A904" s="59" t="str">
        <f>IF(Table1[[#This Row],[SAMPLE ID]]="","",CONCATENATE('Sample information'!B$16," #",RIGHT(Table1[[#This Row],[PLATE]],LEN(Table1[[#This Row],[PLATE]])-2)," ",Table1[[#This Row],[DATE SAMPLE DELIVERY]]))</f>
        <v/>
      </c>
      <c r="B904" s="59" t="str">
        <f>IF(Table1[[#This Row],[SAMPLE ID]]="","",CONCATENATE('Sample information'!B$16,"-",Table1[[#This Row],[SAMPLE ID]]))</f>
        <v/>
      </c>
      <c r="C904" s="29" t="s">
        <v>69</v>
      </c>
      <c r="D904" s="106" t="s">
        <v>150</v>
      </c>
      <c r="E904" s="28"/>
      <c r="F904" s="28"/>
      <c r="G904" s="28"/>
      <c r="H904" s="19"/>
      <c r="I904" s="28"/>
      <c r="J904" s="28"/>
      <c r="K904" s="17">
        <v>0</v>
      </c>
      <c r="L904" s="17">
        <v>0</v>
      </c>
      <c r="M904" s="127"/>
      <c r="N904" s="127" t="str">
        <f>IF(Table1[[#This Row],[SAMPLE ID]]="","",Table1[[#This Row],[VOLUME]])</f>
        <v/>
      </c>
      <c r="O904" s="127" t="str">
        <f>IF(Table1[[#This Row],[SAMPLE ID]]="","",Table1[[#This Row],[CONCENTRATION]]*Table1[[#This Row],[VOLUME]])</f>
        <v/>
      </c>
      <c r="P904" s="127" t="s">
        <v>387</v>
      </c>
      <c r="Q904" s="128" t="s">
        <v>22</v>
      </c>
      <c r="R904" s="127" t="str">
        <f>IF(Table1[[#This Row],[SAMPLE ID]]="","",CONCATENATE('Sample information'!$B$16,"_",Table1[[#This Row],[PLATE]],"_org_",Table1[[#This Row],[DATE SAMPLE DELIVERY]]))</f>
        <v/>
      </c>
      <c r="S904" s="102" t="str">
        <f>IF(Table1[[#This Row],[DATE SAMPLE DELIVERY]]="","",(CONCATENATE(20,LEFT(Table1[[#This Row],[DATE SAMPLE DELIVERY]],2),"-",MID(Table1[[#This Row],[DATE SAMPLE DELIVERY]],3,2),"-",RIGHT(Table1[[#This Row],[DATE SAMPLE DELIVERY]],2))))</f>
        <v/>
      </c>
      <c r="T904" s="106" t="s">
        <v>206</v>
      </c>
      <c r="U904" s="127"/>
      <c r="V904" s="100"/>
      <c r="W904" s="127"/>
      <c r="X904" s="127"/>
      <c r="Y904" s="127"/>
      <c r="Z904" s="100"/>
      <c r="AA904" s="101"/>
      <c r="AB904" s="127"/>
      <c r="AC904" s="131"/>
      <c r="AD904" s="100"/>
      <c r="AE904" s="127"/>
      <c r="AF904" s="127"/>
      <c r="AG904" s="127"/>
      <c r="AH904" s="127"/>
      <c r="AI904" s="6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row>
    <row r="905" spans="1:60" s="106" customFormat="1" ht="15">
      <c r="A905" s="59" t="str">
        <f>IF(Table1[[#This Row],[SAMPLE ID]]="","",CONCATENATE('Sample information'!B$16," #",RIGHT(Table1[[#This Row],[PLATE]],LEN(Table1[[#This Row],[PLATE]])-2)," ",Table1[[#This Row],[DATE SAMPLE DELIVERY]]))</f>
        <v/>
      </c>
      <c r="B905" s="59" t="str">
        <f>IF(Table1[[#This Row],[SAMPLE ID]]="","",CONCATENATE('Sample information'!B$16,"-",Table1[[#This Row],[SAMPLE ID]]))</f>
        <v/>
      </c>
      <c r="C905" s="29" t="s">
        <v>70</v>
      </c>
      <c r="D905" s="106" t="s">
        <v>150</v>
      </c>
      <c r="E905" s="28"/>
      <c r="F905" s="28"/>
      <c r="G905" s="28"/>
      <c r="H905" s="19"/>
      <c r="I905" s="28"/>
      <c r="J905" s="28"/>
      <c r="K905" s="17">
        <v>0</v>
      </c>
      <c r="L905" s="17">
        <v>0</v>
      </c>
      <c r="M905" s="127"/>
      <c r="N905" s="127" t="str">
        <f>IF(Table1[[#This Row],[SAMPLE ID]]="","",Table1[[#This Row],[VOLUME]])</f>
        <v/>
      </c>
      <c r="O905" s="127" t="str">
        <f>IF(Table1[[#This Row],[SAMPLE ID]]="","",Table1[[#This Row],[CONCENTRATION]]*Table1[[#This Row],[VOLUME]])</f>
        <v/>
      </c>
      <c r="P905" s="127" t="s">
        <v>387</v>
      </c>
      <c r="Q905" s="128" t="s">
        <v>22</v>
      </c>
      <c r="R905" s="127" t="str">
        <f>IF(Table1[[#This Row],[SAMPLE ID]]="","",CONCATENATE('Sample information'!$B$16,"_",Table1[[#This Row],[PLATE]],"_org_",Table1[[#This Row],[DATE SAMPLE DELIVERY]]))</f>
        <v/>
      </c>
      <c r="S905" s="102" t="str">
        <f>IF(Table1[[#This Row],[DATE SAMPLE DELIVERY]]="","",(CONCATENATE(20,LEFT(Table1[[#This Row],[DATE SAMPLE DELIVERY]],2),"-",MID(Table1[[#This Row],[DATE SAMPLE DELIVERY]],3,2),"-",RIGHT(Table1[[#This Row],[DATE SAMPLE DELIVERY]],2))))</f>
        <v/>
      </c>
      <c r="T905" s="106" t="s">
        <v>206</v>
      </c>
      <c r="U905" s="127"/>
      <c r="V905" s="100"/>
      <c r="W905" s="127"/>
      <c r="X905" s="127"/>
      <c r="Y905" s="127"/>
      <c r="Z905" s="100"/>
      <c r="AA905" s="101"/>
      <c r="AB905" s="127"/>
      <c r="AC905" s="131"/>
      <c r="AD905" s="100"/>
      <c r="AE905" s="127"/>
      <c r="AF905" s="127"/>
      <c r="AG905" s="127"/>
      <c r="AH905" s="127"/>
      <c r="AI905" s="6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row>
    <row r="906" spans="1:60" s="106" customFormat="1" ht="15">
      <c r="A906" s="59" t="str">
        <f>IF(Table1[[#This Row],[SAMPLE ID]]="","",CONCATENATE('Sample information'!B$16," #",RIGHT(Table1[[#This Row],[PLATE]],LEN(Table1[[#This Row],[PLATE]])-2)," ",Table1[[#This Row],[DATE SAMPLE DELIVERY]]))</f>
        <v/>
      </c>
      <c r="B906" s="59" t="str">
        <f>IF(Table1[[#This Row],[SAMPLE ID]]="","",CONCATENATE('Sample information'!B$16,"-",Table1[[#This Row],[SAMPLE ID]]))</f>
        <v/>
      </c>
      <c r="C906" s="29" t="s">
        <v>71</v>
      </c>
      <c r="D906" s="106" t="s">
        <v>150</v>
      </c>
      <c r="E906" s="28"/>
      <c r="F906" s="28"/>
      <c r="G906" s="28"/>
      <c r="H906" s="19"/>
      <c r="I906" s="28"/>
      <c r="J906" s="28"/>
      <c r="K906" s="17">
        <v>0</v>
      </c>
      <c r="L906" s="17">
        <v>0</v>
      </c>
      <c r="M906" s="127"/>
      <c r="N906" s="127" t="str">
        <f>IF(Table1[[#This Row],[SAMPLE ID]]="","",Table1[[#This Row],[VOLUME]])</f>
        <v/>
      </c>
      <c r="O906" s="127" t="str">
        <f>IF(Table1[[#This Row],[SAMPLE ID]]="","",Table1[[#This Row],[CONCENTRATION]]*Table1[[#This Row],[VOLUME]])</f>
        <v/>
      </c>
      <c r="P906" s="127" t="s">
        <v>387</v>
      </c>
      <c r="Q906" s="128" t="s">
        <v>22</v>
      </c>
      <c r="R906" s="127" t="str">
        <f>IF(Table1[[#This Row],[SAMPLE ID]]="","",CONCATENATE('Sample information'!$B$16,"_",Table1[[#This Row],[PLATE]],"_org_",Table1[[#This Row],[DATE SAMPLE DELIVERY]]))</f>
        <v/>
      </c>
      <c r="S906" s="102" t="str">
        <f>IF(Table1[[#This Row],[DATE SAMPLE DELIVERY]]="","",(CONCATENATE(20,LEFT(Table1[[#This Row],[DATE SAMPLE DELIVERY]],2),"-",MID(Table1[[#This Row],[DATE SAMPLE DELIVERY]],3,2),"-",RIGHT(Table1[[#This Row],[DATE SAMPLE DELIVERY]],2))))</f>
        <v/>
      </c>
      <c r="T906" s="106" t="s">
        <v>206</v>
      </c>
      <c r="U906" s="127"/>
      <c r="V906" s="100"/>
      <c r="W906" s="127"/>
      <c r="X906" s="127"/>
      <c r="Y906" s="127"/>
      <c r="Z906" s="100"/>
      <c r="AA906" s="101"/>
      <c r="AB906" s="127"/>
      <c r="AC906" s="131"/>
      <c r="AD906" s="100"/>
      <c r="AE906" s="127"/>
      <c r="AF906" s="127"/>
      <c r="AG906" s="127"/>
      <c r="AH906" s="127"/>
      <c r="AI906" s="6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row>
    <row r="907" spans="1:60" s="106" customFormat="1" ht="15">
      <c r="A907" s="59" t="str">
        <f>IF(Table1[[#This Row],[SAMPLE ID]]="","",CONCATENATE('Sample information'!B$16," #",RIGHT(Table1[[#This Row],[PLATE]],LEN(Table1[[#This Row],[PLATE]])-2)," ",Table1[[#This Row],[DATE SAMPLE DELIVERY]]))</f>
        <v/>
      </c>
      <c r="B907" s="59" t="str">
        <f>IF(Table1[[#This Row],[SAMPLE ID]]="","",CONCATENATE('Sample information'!B$16,"-",Table1[[#This Row],[SAMPLE ID]]))</f>
        <v/>
      </c>
      <c r="C907" s="29" t="s">
        <v>72</v>
      </c>
      <c r="D907" s="106" t="s">
        <v>150</v>
      </c>
      <c r="E907" s="28"/>
      <c r="F907" s="28"/>
      <c r="G907" s="28"/>
      <c r="H907" s="19"/>
      <c r="I907" s="28"/>
      <c r="J907" s="28"/>
      <c r="K907" s="17">
        <v>0</v>
      </c>
      <c r="L907" s="17">
        <v>0</v>
      </c>
      <c r="M907" s="127"/>
      <c r="N907" s="127" t="str">
        <f>IF(Table1[[#This Row],[SAMPLE ID]]="","",Table1[[#This Row],[VOLUME]])</f>
        <v/>
      </c>
      <c r="O907" s="127" t="str">
        <f>IF(Table1[[#This Row],[SAMPLE ID]]="","",Table1[[#This Row],[CONCENTRATION]]*Table1[[#This Row],[VOLUME]])</f>
        <v/>
      </c>
      <c r="P907" s="127" t="s">
        <v>387</v>
      </c>
      <c r="Q907" s="128" t="s">
        <v>22</v>
      </c>
      <c r="R907" s="127" t="str">
        <f>IF(Table1[[#This Row],[SAMPLE ID]]="","",CONCATENATE('Sample information'!$B$16,"_",Table1[[#This Row],[PLATE]],"_org_",Table1[[#This Row],[DATE SAMPLE DELIVERY]]))</f>
        <v/>
      </c>
      <c r="S907" s="102" t="str">
        <f>IF(Table1[[#This Row],[DATE SAMPLE DELIVERY]]="","",(CONCATENATE(20,LEFT(Table1[[#This Row],[DATE SAMPLE DELIVERY]],2),"-",MID(Table1[[#This Row],[DATE SAMPLE DELIVERY]],3,2),"-",RIGHT(Table1[[#This Row],[DATE SAMPLE DELIVERY]],2))))</f>
        <v/>
      </c>
      <c r="T907" s="106" t="s">
        <v>206</v>
      </c>
      <c r="U907" s="127"/>
      <c r="V907" s="100"/>
      <c r="W907" s="127"/>
      <c r="X907" s="127"/>
      <c r="Y907" s="127"/>
      <c r="Z907" s="100"/>
      <c r="AA907" s="101"/>
      <c r="AB907" s="127"/>
      <c r="AC907" s="131"/>
      <c r="AD907" s="100"/>
      <c r="AE907" s="127"/>
      <c r="AF907" s="127"/>
      <c r="AG907" s="127"/>
      <c r="AH907" s="127"/>
      <c r="AI907" s="6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row>
    <row r="908" spans="1:60" s="106" customFormat="1" ht="15">
      <c r="A908" s="59" t="str">
        <f>IF(Table1[[#This Row],[SAMPLE ID]]="","",CONCATENATE('Sample information'!B$16," #",RIGHT(Table1[[#This Row],[PLATE]],LEN(Table1[[#This Row],[PLATE]])-2)," ",Table1[[#This Row],[DATE SAMPLE DELIVERY]]))</f>
        <v/>
      </c>
      <c r="B908" s="59" t="str">
        <f>IF(Table1[[#This Row],[SAMPLE ID]]="","",CONCATENATE('Sample information'!B$16,"-",Table1[[#This Row],[SAMPLE ID]]))</f>
        <v/>
      </c>
      <c r="C908" s="29" t="s">
        <v>73</v>
      </c>
      <c r="D908" s="106" t="s">
        <v>150</v>
      </c>
      <c r="E908" s="28"/>
      <c r="F908" s="28"/>
      <c r="G908" s="28"/>
      <c r="H908" s="19"/>
      <c r="I908" s="28"/>
      <c r="J908" s="28"/>
      <c r="K908" s="17">
        <v>0</v>
      </c>
      <c r="L908" s="17">
        <v>0</v>
      </c>
      <c r="M908" s="127"/>
      <c r="N908" s="127" t="str">
        <f>IF(Table1[[#This Row],[SAMPLE ID]]="","",Table1[[#This Row],[VOLUME]])</f>
        <v/>
      </c>
      <c r="O908" s="127" t="str">
        <f>IF(Table1[[#This Row],[SAMPLE ID]]="","",Table1[[#This Row],[CONCENTRATION]]*Table1[[#This Row],[VOLUME]])</f>
        <v/>
      </c>
      <c r="P908" s="127" t="s">
        <v>387</v>
      </c>
      <c r="Q908" s="128" t="s">
        <v>22</v>
      </c>
      <c r="R908" s="127" t="str">
        <f>IF(Table1[[#This Row],[SAMPLE ID]]="","",CONCATENATE('Sample information'!$B$16,"_",Table1[[#This Row],[PLATE]],"_org_",Table1[[#This Row],[DATE SAMPLE DELIVERY]]))</f>
        <v/>
      </c>
      <c r="S908" s="102" t="str">
        <f>IF(Table1[[#This Row],[DATE SAMPLE DELIVERY]]="","",(CONCATENATE(20,LEFT(Table1[[#This Row],[DATE SAMPLE DELIVERY]],2),"-",MID(Table1[[#This Row],[DATE SAMPLE DELIVERY]],3,2),"-",RIGHT(Table1[[#This Row],[DATE SAMPLE DELIVERY]],2))))</f>
        <v/>
      </c>
      <c r="T908" s="106" t="s">
        <v>206</v>
      </c>
      <c r="U908" s="127"/>
      <c r="V908" s="100"/>
      <c r="W908" s="127"/>
      <c r="X908" s="127"/>
      <c r="Y908" s="127"/>
      <c r="Z908" s="100"/>
      <c r="AA908" s="101"/>
      <c r="AB908" s="127"/>
      <c r="AC908" s="131"/>
      <c r="AD908" s="100"/>
      <c r="AE908" s="127"/>
      <c r="AF908" s="127"/>
      <c r="AG908" s="127"/>
      <c r="AH908" s="127"/>
      <c r="AI908" s="6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row>
    <row r="909" spans="1:60" s="106" customFormat="1" ht="15">
      <c r="A909" s="59" t="str">
        <f>IF(Table1[[#This Row],[SAMPLE ID]]="","",CONCATENATE('Sample information'!B$16," #",RIGHT(Table1[[#This Row],[PLATE]],LEN(Table1[[#This Row],[PLATE]])-2)," ",Table1[[#This Row],[DATE SAMPLE DELIVERY]]))</f>
        <v/>
      </c>
      <c r="B909" s="59" t="str">
        <f>IF(Table1[[#This Row],[SAMPLE ID]]="","",CONCATENATE('Sample information'!B$16,"-",Table1[[#This Row],[SAMPLE ID]]))</f>
        <v/>
      </c>
      <c r="C909" s="29" t="s">
        <v>74</v>
      </c>
      <c r="D909" s="106" t="s">
        <v>150</v>
      </c>
      <c r="E909" s="28"/>
      <c r="F909" s="28"/>
      <c r="G909" s="28"/>
      <c r="H909" s="19"/>
      <c r="I909" s="28"/>
      <c r="J909" s="28"/>
      <c r="K909" s="17">
        <v>0</v>
      </c>
      <c r="L909" s="17">
        <v>0</v>
      </c>
      <c r="M909" s="127"/>
      <c r="N909" s="127" t="str">
        <f>IF(Table1[[#This Row],[SAMPLE ID]]="","",Table1[[#This Row],[VOLUME]])</f>
        <v/>
      </c>
      <c r="O909" s="127" t="str">
        <f>IF(Table1[[#This Row],[SAMPLE ID]]="","",Table1[[#This Row],[CONCENTRATION]]*Table1[[#This Row],[VOLUME]])</f>
        <v/>
      </c>
      <c r="P909" s="127" t="s">
        <v>387</v>
      </c>
      <c r="Q909" s="128" t="s">
        <v>22</v>
      </c>
      <c r="R909" s="127" t="str">
        <f>IF(Table1[[#This Row],[SAMPLE ID]]="","",CONCATENATE('Sample information'!$B$16,"_",Table1[[#This Row],[PLATE]],"_org_",Table1[[#This Row],[DATE SAMPLE DELIVERY]]))</f>
        <v/>
      </c>
      <c r="S909" s="102" t="str">
        <f>IF(Table1[[#This Row],[DATE SAMPLE DELIVERY]]="","",(CONCATENATE(20,LEFT(Table1[[#This Row],[DATE SAMPLE DELIVERY]],2),"-",MID(Table1[[#This Row],[DATE SAMPLE DELIVERY]],3,2),"-",RIGHT(Table1[[#This Row],[DATE SAMPLE DELIVERY]],2))))</f>
        <v/>
      </c>
      <c r="T909" s="106" t="s">
        <v>206</v>
      </c>
      <c r="U909" s="127"/>
      <c r="V909" s="100"/>
      <c r="W909" s="127"/>
      <c r="X909" s="127"/>
      <c r="Y909" s="127"/>
      <c r="Z909" s="100"/>
      <c r="AA909" s="101"/>
      <c r="AB909" s="127"/>
      <c r="AC909" s="131"/>
      <c r="AD909" s="100"/>
      <c r="AE909" s="127"/>
      <c r="AF909" s="127"/>
      <c r="AG909" s="127"/>
      <c r="AH909" s="127"/>
      <c r="AI909" s="6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row>
    <row r="910" spans="1:60" s="106" customFormat="1" ht="15">
      <c r="A910" s="59" t="str">
        <f>IF(Table1[[#This Row],[SAMPLE ID]]="","",CONCATENATE('Sample information'!B$16," #",RIGHT(Table1[[#This Row],[PLATE]],LEN(Table1[[#This Row],[PLATE]])-2)," ",Table1[[#This Row],[DATE SAMPLE DELIVERY]]))</f>
        <v/>
      </c>
      <c r="B910" s="59" t="str">
        <f>IF(Table1[[#This Row],[SAMPLE ID]]="","",CONCATENATE('Sample information'!B$16,"-",Table1[[#This Row],[SAMPLE ID]]))</f>
        <v/>
      </c>
      <c r="C910" s="29" t="s">
        <v>75</v>
      </c>
      <c r="D910" s="106" t="s">
        <v>150</v>
      </c>
      <c r="E910" s="28"/>
      <c r="F910" s="28"/>
      <c r="G910" s="28"/>
      <c r="H910" s="19"/>
      <c r="I910" s="28"/>
      <c r="J910" s="28"/>
      <c r="K910" s="17">
        <v>0</v>
      </c>
      <c r="L910" s="17">
        <v>0</v>
      </c>
      <c r="M910" s="127"/>
      <c r="N910" s="127" t="str">
        <f>IF(Table1[[#This Row],[SAMPLE ID]]="","",Table1[[#This Row],[VOLUME]])</f>
        <v/>
      </c>
      <c r="O910" s="127" t="str">
        <f>IF(Table1[[#This Row],[SAMPLE ID]]="","",Table1[[#This Row],[CONCENTRATION]]*Table1[[#This Row],[VOLUME]])</f>
        <v/>
      </c>
      <c r="P910" s="127" t="s">
        <v>387</v>
      </c>
      <c r="Q910" s="128" t="s">
        <v>22</v>
      </c>
      <c r="R910" s="127" t="str">
        <f>IF(Table1[[#This Row],[SAMPLE ID]]="","",CONCATENATE('Sample information'!$B$16,"_",Table1[[#This Row],[PLATE]],"_org_",Table1[[#This Row],[DATE SAMPLE DELIVERY]]))</f>
        <v/>
      </c>
      <c r="S910" s="102" t="str">
        <f>IF(Table1[[#This Row],[DATE SAMPLE DELIVERY]]="","",(CONCATENATE(20,LEFT(Table1[[#This Row],[DATE SAMPLE DELIVERY]],2),"-",MID(Table1[[#This Row],[DATE SAMPLE DELIVERY]],3,2),"-",RIGHT(Table1[[#This Row],[DATE SAMPLE DELIVERY]],2))))</f>
        <v/>
      </c>
      <c r="T910" s="106" t="s">
        <v>206</v>
      </c>
      <c r="U910" s="127"/>
      <c r="V910" s="100"/>
      <c r="W910" s="127"/>
      <c r="X910" s="127"/>
      <c r="Y910" s="127"/>
      <c r="Z910" s="100"/>
      <c r="AA910" s="101"/>
      <c r="AB910" s="127"/>
      <c r="AC910" s="131"/>
      <c r="AD910" s="100"/>
      <c r="AE910" s="127"/>
      <c r="AF910" s="127"/>
      <c r="AG910" s="127"/>
      <c r="AH910" s="127"/>
      <c r="AI910" s="6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row>
    <row r="911" spans="1:60" s="106" customFormat="1" ht="15">
      <c r="A911" s="59" t="str">
        <f>IF(Table1[[#This Row],[SAMPLE ID]]="","",CONCATENATE('Sample information'!B$16," #",RIGHT(Table1[[#This Row],[PLATE]],LEN(Table1[[#This Row],[PLATE]])-2)," ",Table1[[#This Row],[DATE SAMPLE DELIVERY]]))</f>
        <v/>
      </c>
      <c r="B911" s="59" t="str">
        <f>IF(Table1[[#This Row],[SAMPLE ID]]="","",CONCATENATE('Sample information'!B$16,"-",Table1[[#This Row],[SAMPLE ID]]))</f>
        <v/>
      </c>
      <c r="C911" s="29" t="s">
        <v>76</v>
      </c>
      <c r="D911" s="106" t="s">
        <v>150</v>
      </c>
      <c r="E911" s="28"/>
      <c r="F911" s="28"/>
      <c r="G911" s="28"/>
      <c r="H911" s="19"/>
      <c r="I911" s="28"/>
      <c r="J911" s="28"/>
      <c r="K911" s="17">
        <v>0</v>
      </c>
      <c r="L911" s="17">
        <v>0</v>
      </c>
      <c r="M911" s="127"/>
      <c r="N911" s="127" t="str">
        <f>IF(Table1[[#This Row],[SAMPLE ID]]="","",Table1[[#This Row],[VOLUME]])</f>
        <v/>
      </c>
      <c r="O911" s="127" t="str">
        <f>IF(Table1[[#This Row],[SAMPLE ID]]="","",Table1[[#This Row],[CONCENTRATION]]*Table1[[#This Row],[VOLUME]])</f>
        <v/>
      </c>
      <c r="P911" s="127" t="s">
        <v>387</v>
      </c>
      <c r="Q911" s="128" t="s">
        <v>22</v>
      </c>
      <c r="R911" s="127" t="str">
        <f>IF(Table1[[#This Row],[SAMPLE ID]]="","",CONCATENATE('Sample information'!$B$16,"_",Table1[[#This Row],[PLATE]],"_org_",Table1[[#This Row],[DATE SAMPLE DELIVERY]]))</f>
        <v/>
      </c>
      <c r="S911" s="102" t="str">
        <f>IF(Table1[[#This Row],[DATE SAMPLE DELIVERY]]="","",(CONCATENATE(20,LEFT(Table1[[#This Row],[DATE SAMPLE DELIVERY]],2),"-",MID(Table1[[#This Row],[DATE SAMPLE DELIVERY]],3,2),"-",RIGHT(Table1[[#This Row],[DATE SAMPLE DELIVERY]],2))))</f>
        <v/>
      </c>
      <c r="T911" s="106" t="s">
        <v>206</v>
      </c>
      <c r="U911" s="127"/>
      <c r="V911" s="100"/>
      <c r="W911" s="127"/>
      <c r="X911" s="127"/>
      <c r="Y911" s="127"/>
      <c r="Z911" s="100"/>
      <c r="AA911" s="101"/>
      <c r="AB911" s="127"/>
      <c r="AC911" s="131"/>
      <c r="AD911" s="100"/>
      <c r="AE911" s="127"/>
      <c r="AF911" s="127"/>
      <c r="AG911" s="127"/>
      <c r="AH911" s="127"/>
      <c r="AI911" s="6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row>
    <row r="912" spans="1:60" s="106" customFormat="1" ht="15">
      <c r="A912" s="59" t="str">
        <f>IF(Table1[[#This Row],[SAMPLE ID]]="","",CONCATENATE('Sample information'!B$16," #",RIGHT(Table1[[#This Row],[PLATE]],LEN(Table1[[#This Row],[PLATE]])-2)," ",Table1[[#This Row],[DATE SAMPLE DELIVERY]]))</f>
        <v/>
      </c>
      <c r="B912" s="59" t="str">
        <f>IF(Table1[[#This Row],[SAMPLE ID]]="","",CONCATENATE('Sample information'!B$16,"-",Table1[[#This Row],[SAMPLE ID]]))</f>
        <v/>
      </c>
      <c r="C912" s="29" t="s">
        <v>77</v>
      </c>
      <c r="D912" s="106" t="s">
        <v>150</v>
      </c>
      <c r="E912" s="28"/>
      <c r="F912" s="28"/>
      <c r="G912" s="28"/>
      <c r="H912" s="19"/>
      <c r="I912" s="28"/>
      <c r="J912" s="28"/>
      <c r="K912" s="17">
        <v>0</v>
      </c>
      <c r="L912" s="17">
        <v>0</v>
      </c>
      <c r="M912" s="127"/>
      <c r="N912" s="127" t="str">
        <f>IF(Table1[[#This Row],[SAMPLE ID]]="","",Table1[[#This Row],[VOLUME]])</f>
        <v/>
      </c>
      <c r="O912" s="127" t="str">
        <f>IF(Table1[[#This Row],[SAMPLE ID]]="","",Table1[[#This Row],[CONCENTRATION]]*Table1[[#This Row],[VOLUME]])</f>
        <v/>
      </c>
      <c r="P912" s="127" t="s">
        <v>387</v>
      </c>
      <c r="Q912" s="128" t="s">
        <v>22</v>
      </c>
      <c r="R912" s="127" t="str">
        <f>IF(Table1[[#This Row],[SAMPLE ID]]="","",CONCATENATE('Sample information'!$B$16,"_",Table1[[#This Row],[PLATE]],"_org_",Table1[[#This Row],[DATE SAMPLE DELIVERY]]))</f>
        <v/>
      </c>
      <c r="S912" s="102" t="str">
        <f>IF(Table1[[#This Row],[DATE SAMPLE DELIVERY]]="","",(CONCATENATE(20,LEFT(Table1[[#This Row],[DATE SAMPLE DELIVERY]],2),"-",MID(Table1[[#This Row],[DATE SAMPLE DELIVERY]],3,2),"-",RIGHT(Table1[[#This Row],[DATE SAMPLE DELIVERY]],2))))</f>
        <v/>
      </c>
      <c r="T912" s="106" t="s">
        <v>206</v>
      </c>
      <c r="U912" s="127"/>
      <c r="V912" s="100"/>
      <c r="W912" s="127"/>
      <c r="X912" s="127"/>
      <c r="Y912" s="127"/>
      <c r="Z912" s="100"/>
      <c r="AA912" s="101"/>
      <c r="AB912" s="127"/>
      <c r="AC912" s="131"/>
      <c r="AD912" s="100"/>
      <c r="AE912" s="127"/>
      <c r="AF912" s="127"/>
      <c r="AG912" s="127"/>
      <c r="AH912" s="127"/>
      <c r="AI912" s="6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row>
    <row r="913" spans="1:60" s="106" customFormat="1" ht="15">
      <c r="A913" s="59" t="str">
        <f>IF(Table1[[#This Row],[SAMPLE ID]]="","",CONCATENATE('Sample information'!B$16," #",RIGHT(Table1[[#This Row],[PLATE]],LEN(Table1[[#This Row],[PLATE]])-2)," ",Table1[[#This Row],[DATE SAMPLE DELIVERY]]))</f>
        <v/>
      </c>
      <c r="B913" s="59" t="str">
        <f>IF(Table1[[#This Row],[SAMPLE ID]]="","",CONCATENATE('Sample information'!B$16,"-",Table1[[#This Row],[SAMPLE ID]]))</f>
        <v/>
      </c>
      <c r="C913" s="29" t="s">
        <v>78</v>
      </c>
      <c r="D913" s="106" t="s">
        <v>150</v>
      </c>
      <c r="E913" s="28"/>
      <c r="F913" s="28"/>
      <c r="G913" s="28"/>
      <c r="H913" s="19"/>
      <c r="I913" s="28"/>
      <c r="J913" s="28"/>
      <c r="K913" s="17">
        <v>0</v>
      </c>
      <c r="L913" s="17">
        <v>0</v>
      </c>
      <c r="M913" s="127"/>
      <c r="N913" s="127" t="str">
        <f>IF(Table1[[#This Row],[SAMPLE ID]]="","",Table1[[#This Row],[VOLUME]])</f>
        <v/>
      </c>
      <c r="O913" s="127" t="str">
        <f>IF(Table1[[#This Row],[SAMPLE ID]]="","",Table1[[#This Row],[CONCENTRATION]]*Table1[[#This Row],[VOLUME]])</f>
        <v/>
      </c>
      <c r="P913" s="127" t="s">
        <v>387</v>
      </c>
      <c r="Q913" s="128" t="s">
        <v>22</v>
      </c>
      <c r="R913" s="127" t="str">
        <f>IF(Table1[[#This Row],[SAMPLE ID]]="","",CONCATENATE('Sample information'!$B$16,"_",Table1[[#This Row],[PLATE]],"_org_",Table1[[#This Row],[DATE SAMPLE DELIVERY]]))</f>
        <v/>
      </c>
      <c r="S913" s="102" t="str">
        <f>IF(Table1[[#This Row],[DATE SAMPLE DELIVERY]]="","",(CONCATENATE(20,LEFT(Table1[[#This Row],[DATE SAMPLE DELIVERY]],2),"-",MID(Table1[[#This Row],[DATE SAMPLE DELIVERY]],3,2),"-",RIGHT(Table1[[#This Row],[DATE SAMPLE DELIVERY]],2))))</f>
        <v/>
      </c>
      <c r="T913" s="106" t="s">
        <v>206</v>
      </c>
      <c r="U913" s="127"/>
      <c r="V913" s="100"/>
      <c r="W913" s="127"/>
      <c r="X913" s="127"/>
      <c r="Y913" s="127"/>
      <c r="Z913" s="100"/>
      <c r="AA913" s="101"/>
      <c r="AB913" s="127"/>
      <c r="AC913" s="131"/>
      <c r="AD913" s="100"/>
      <c r="AE913" s="127"/>
      <c r="AF913" s="127"/>
      <c r="AG913" s="127"/>
      <c r="AH913" s="127"/>
      <c r="AI913" s="6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row>
    <row r="914" spans="1:60" s="106" customFormat="1" ht="15">
      <c r="A914" s="59" t="str">
        <f>IF(Table1[[#This Row],[SAMPLE ID]]="","",CONCATENATE('Sample information'!B$16," #",RIGHT(Table1[[#This Row],[PLATE]],LEN(Table1[[#This Row],[PLATE]])-2)," ",Table1[[#This Row],[DATE SAMPLE DELIVERY]]))</f>
        <v/>
      </c>
      <c r="B914" s="59" t="str">
        <f>IF(Table1[[#This Row],[SAMPLE ID]]="","",CONCATENATE('Sample information'!B$16,"-",Table1[[#This Row],[SAMPLE ID]]))</f>
        <v/>
      </c>
      <c r="C914" s="29" t="s">
        <v>79</v>
      </c>
      <c r="D914" s="106" t="s">
        <v>150</v>
      </c>
      <c r="E914" s="28"/>
      <c r="F914" s="28"/>
      <c r="G914" s="28"/>
      <c r="H914" s="19"/>
      <c r="I914" s="28"/>
      <c r="J914" s="28"/>
      <c r="K914" s="17">
        <v>0</v>
      </c>
      <c r="L914" s="17">
        <v>0</v>
      </c>
      <c r="M914" s="127"/>
      <c r="N914" s="127" t="str">
        <f>IF(Table1[[#This Row],[SAMPLE ID]]="","",Table1[[#This Row],[VOLUME]])</f>
        <v/>
      </c>
      <c r="O914" s="127" t="str">
        <f>IF(Table1[[#This Row],[SAMPLE ID]]="","",Table1[[#This Row],[CONCENTRATION]]*Table1[[#This Row],[VOLUME]])</f>
        <v/>
      </c>
      <c r="P914" s="127" t="s">
        <v>387</v>
      </c>
      <c r="Q914" s="128" t="s">
        <v>22</v>
      </c>
      <c r="R914" s="127" t="str">
        <f>IF(Table1[[#This Row],[SAMPLE ID]]="","",CONCATENATE('Sample information'!$B$16,"_",Table1[[#This Row],[PLATE]],"_org_",Table1[[#This Row],[DATE SAMPLE DELIVERY]]))</f>
        <v/>
      </c>
      <c r="S914" s="102" t="str">
        <f>IF(Table1[[#This Row],[DATE SAMPLE DELIVERY]]="","",(CONCATENATE(20,LEFT(Table1[[#This Row],[DATE SAMPLE DELIVERY]],2),"-",MID(Table1[[#This Row],[DATE SAMPLE DELIVERY]],3,2),"-",RIGHT(Table1[[#This Row],[DATE SAMPLE DELIVERY]],2))))</f>
        <v/>
      </c>
      <c r="T914" s="106" t="s">
        <v>206</v>
      </c>
      <c r="U914" s="127"/>
      <c r="V914" s="100"/>
      <c r="W914" s="127"/>
      <c r="X914" s="127"/>
      <c r="Y914" s="127"/>
      <c r="Z914" s="100"/>
      <c r="AA914" s="101"/>
      <c r="AB914" s="127"/>
      <c r="AC914" s="131"/>
      <c r="AD914" s="100"/>
      <c r="AE914" s="127"/>
      <c r="AF914" s="127"/>
      <c r="AG914" s="127"/>
      <c r="AH914" s="127"/>
      <c r="AI914" s="6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row>
    <row r="915" spans="1:60" s="106" customFormat="1" ht="15">
      <c r="A915" s="59" t="str">
        <f>IF(Table1[[#This Row],[SAMPLE ID]]="","",CONCATENATE('Sample information'!B$16," #",RIGHT(Table1[[#This Row],[PLATE]],LEN(Table1[[#This Row],[PLATE]])-2)," ",Table1[[#This Row],[DATE SAMPLE DELIVERY]]))</f>
        <v/>
      </c>
      <c r="B915" s="59" t="str">
        <f>IF(Table1[[#This Row],[SAMPLE ID]]="","",CONCATENATE('Sample information'!B$16,"-",Table1[[#This Row],[SAMPLE ID]]))</f>
        <v/>
      </c>
      <c r="C915" s="29" t="s">
        <v>80</v>
      </c>
      <c r="D915" s="106" t="s">
        <v>150</v>
      </c>
      <c r="E915" s="28"/>
      <c r="F915" s="28"/>
      <c r="G915" s="28"/>
      <c r="H915" s="19"/>
      <c r="I915" s="28"/>
      <c r="J915" s="28"/>
      <c r="K915" s="17">
        <v>0</v>
      </c>
      <c r="L915" s="17">
        <v>0</v>
      </c>
      <c r="M915" s="127"/>
      <c r="N915" s="127" t="str">
        <f>IF(Table1[[#This Row],[SAMPLE ID]]="","",Table1[[#This Row],[VOLUME]])</f>
        <v/>
      </c>
      <c r="O915" s="127" t="str">
        <f>IF(Table1[[#This Row],[SAMPLE ID]]="","",Table1[[#This Row],[CONCENTRATION]]*Table1[[#This Row],[VOLUME]])</f>
        <v/>
      </c>
      <c r="P915" s="127" t="s">
        <v>387</v>
      </c>
      <c r="Q915" s="128" t="s">
        <v>22</v>
      </c>
      <c r="R915" s="127" t="str">
        <f>IF(Table1[[#This Row],[SAMPLE ID]]="","",CONCATENATE('Sample information'!$B$16,"_",Table1[[#This Row],[PLATE]],"_org_",Table1[[#This Row],[DATE SAMPLE DELIVERY]]))</f>
        <v/>
      </c>
      <c r="S915" s="102" t="str">
        <f>IF(Table1[[#This Row],[DATE SAMPLE DELIVERY]]="","",(CONCATENATE(20,LEFT(Table1[[#This Row],[DATE SAMPLE DELIVERY]],2),"-",MID(Table1[[#This Row],[DATE SAMPLE DELIVERY]],3,2),"-",RIGHT(Table1[[#This Row],[DATE SAMPLE DELIVERY]],2))))</f>
        <v/>
      </c>
      <c r="T915" s="106" t="s">
        <v>206</v>
      </c>
      <c r="U915" s="127"/>
      <c r="V915" s="100"/>
      <c r="W915" s="127"/>
      <c r="X915" s="127"/>
      <c r="Y915" s="127"/>
      <c r="Z915" s="100"/>
      <c r="AA915" s="101"/>
      <c r="AB915" s="127"/>
      <c r="AC915" s="131"/>
      <c r="AD915" s="100"/>
      <c r="AE915" s="127"/>
      <c r="AF915" s="127"/>
      <c r="AG915" s="127"/>
      <c r="AH915" s="127"/>
      <c r="AI915" s="6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row>
    <row r="916" spans="1:60" s="106" customFormat="1" ht="15">
      <c r="A916" s="59" t="str">
        <f>IF(Table1[[#This Row],[SAMPLE ID]]="","",CONCATENATE('Sample information'!B$16," #",RIGHT(Table1[[#This Row],[PLATE]],LEN(Table1[[#This Row],[PLATE]])-2)," ",Table1[[#This Row],[DATE SAMPLE DELIVERY]]))</f>
        <v/>
      </c>
      <c r="B916" s="59" t="str">
        <f>IF(Table1[[#This Row],[SAMPLE ID]]="","",CONCATENATE('Sample information'!B$16,"-",Table1[[#This Row],[SAMPLE ID]]))</f>
        <v/>
      </c>
      <c r="C916" s="29" t="s">
        <v>81</v>
      </c>
      <c r="D916" s="106" t="s">
        <v>150</v>
      </c>
      <c r="E916" s="28"/>
      <c r="F916" s="28"/>
      <c r="G916" s="28"/>
      <c r="H916" s="19"/>
      <c r="I916" s="28"/>
      <c r="J916" s="28"/>
      <c r="K916" s="17">
        <v>0</v>
      </c>
      <c r="L916" s="17">
        <v>0</v>
      </c>
      <c r="M916" s="127"/>
      <c r="N916" s="127" t="str">
        <f>IF(Table1[[#This Row],[SAMPLE ID]]="","",Table1[[#This Row],[VOLUME]])</f>
        <v/>
      </c>
      <c r="O916" s="127" t="str">
        <f>IF(Table1[[#This Row],[SAMPLE ID]]="","",Table1[[#This Row],[CONCENTRATION]]*Table1[[#This Row],[VOLUME]])</f>
        <v/>
      </c>
      <c r="P916" s="127" t="s">
        <v>387</v>
      </c>
      <c r="Q916" s="128" t="s">
        <v>22</v>
      </c>
      <c r="R916" s="127" t="str">
        <f>IF(Table1[[#This Row],[SAMPLE ID]]="","",CONCATENATE('Sample information'!$B$16,"_",Table1[[#This Row],[PLATE]],"_org_",Table1[[#This Row],[DATE SAMPLE DELIVERY]]))</f>
        <v/>
      </c>
      <c r="S916" s="102" t="str">
        <f>IF(Table1[[#This Row],[DATE SAMPLE DELIVERY]]="","",(CONCATENATE(20,LEFT(Table1[[#This Row],[DATE SAMPLE DELIVERY]],2),"-",MID(Table1[[#This Row],[DATE SAMPLE DELIVERY]],3,2),"-",RIGHT(Table1[[#This Row],[DATE SAMPLE DELIVERY]],2))))</f>
        <v/>
      </c>
      <c r="T916" s="106" t="s">
        <v>206</v>
      </c>
      <c r="U916" s="127"/>
      <c r="V916" s="100"/>
      <c r="W916" s="127"/>
      <c r="X916" s="127"/>
      <c r="Y916" s="127"/>
      <c r="Z916" s="100"/>
      <c r="AA916" s="101"/>
      <c r="AB916" s="127"/>
      <c r="AC916" s="131"/>
      <c r="AD916" s="100"/>
      <c r="AE916" s="127"/>
      <c r="AF916" s="127"/>
      <c r="AG916" s="127"/>
      <c r="AH916" s="127"/>
      <c r="AI916" s="6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row>
    <row r="917" spans="1:60" s="106" customFormat="1" ht="15">
      <c r="A917" s="59" t="str">
        <f>IF(Table1[[#This Row],[SAMPLE ID]]="","",CONCATENATE('Sample information'!B$16," #",RIGHT(Table1[[#This Row],[PLATE]],LEN(Table1[[#This Row],[PLATE]])-2)," ",Table1[[#This Row],[DATE SAMPLE DELIVERY]]))</f>
        <v/>
      </c>
      <c r="B917" s="59" t="str">
        <f>IF(Table1[[#This Row],[SAMPLE ID]]="","",CONCATENATE('Sample information'!B$16,"-",Table1[[#This Row],[SAMPLE ID]]))</f>
        <v/>
      </c>
      <c r="C917" s="29" t="s">
        <v>82</v>
      </c>
      <c r="D917" s="106" t="s">
        <v>150</v>
      </c>
      <c r="E917" s="28"/>
      <c r="F917" s="28"/>
      <c r="G917" s="28"/>
      <c r="H917" s="19"/>
      <c r="I917" s="28"/>
      <c r="J917" s="28"/>
      <c r="K917" s="17">
        <v>0</v>
      </c>
      <c r="L917" s="17">
        <v>0</v>
      </c>
      <c r="M917" s="127"/>
      <c r="N917" s="127" t="str">
        <f>IF(Table1[[#This Row],[SAMPLE ID]]="","",Table1[[#This Row],[VOLUME]])</f>
        <v/>
      </c>
      <c r="O917" s="127" t="str">
        <f>IF(Table1[[#This Row],[SAMPLE ID]]="","",Table1[[#This Row],[CONCENTRATION]]*Table1[[#This Row],[VOLUME]])</f>
        <v/>
      </c>
      <c r="P917" s="127" t="s">
        <v>387</v>
      </c>
      <c r="Q917" s="128" t="s">
        <v>22</v>
      </c>
      <c r="R917" s="127" t="str">
        <f>IF(Table1[[#This Row],[SAMPLE ID]]="","",CONCATENATE('Sample information'!$B$16,"_",Table1[[#This Row],[PLATE]],"_org_",Table1[[#This Row],[DATE SAMPLE DELIVERY]]))</f>
        <v/>
      </c>
      <c r="S917" s="102" t="str">
        <f>IF(Table1[[#This Row],[DATE SAMPLE DELIVERY]]="","",(CONCATENATE(20,LEFT(Table1[[#This Row],[DATE SAMPLE DELIVERY]],2),"-",MID(Table1[[#This Row],[DATE SAMPLE DELIVERY]],3,2),"-",RIGHT(Table1[[#This Row],[DATE SAMPLE DELIVERY]],2))))</f>
        <v/>
      </c>
      <c r="T917" s="106" t="s">
        <v>206</v>
      </c>
      <c r="U917" s="127"/>
      <c r="V917" s="100"/>
      <c r="W917" s="127"/>
      <c r="X917" s="127"/>
      <c r="Y917" s="127"/>
      <c r="Z917" s="100"/>
      <c r="AA917" s="101"/>
      <c r="AB917" s="127"/>
      <c r="AC917" s="131"/>
      <c r="AD917" s="100"/>
      <c r="AE917" s="127"/>
      <c r="AF917" s="127"/>
      <c r="AG917" s="127"/>
      <c r="AH917" s="127"/>
      <c r="AI917" s="6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row>
    <row r="918" spans="1:60" s="106" customFormat="1" ht="15">
      <c r="A918" s="59" t="str">
        <f>IF(Table1[[#This Row],[SAMPLE ID]]="","",CONCATENATE('Sample information'!B$16," #",RIGHT(Table1[[#This Row],[PLATE]],LEN(Table1[[#This Row],[PLATE]])-2)," ",Table1[[#This Row],[DATE SAMPLE DELIVERY]]))</f>
        <v/>
      </c>
      <c r="B918" s="59" t="str">
        <f>IF(Table1[[#This Row],[SAMPLE ID]]="","",CONCATENATE('Sample information'!B$16,"-",Table1[[#This Row],[SAMPLE ID]]))</f>
        <v/>
      </c>
      <c r="C918" s="29" t="s">
        <v>83</v>
      </c>
      <c r="D918" s="106" t="s">
        <v>150</v>
      </c>
      <c r="E918" s="28"/>
      <c r="F918" s="28"/>
      <c r="G918" s="28"/>
      <c r="H918" s="19"/>
      <c r="I918" s="28"/>
      <c r="J918" s="28"/>
      <c r="K918" s="17">
        <v>0</v>
      </c>
      <c r="L918" s="17">
        <v>0</v>
      </c>
      <c r="M918" s="127"/>
      <c r="N918" s="127" t="str">
        <f>IF(Table1[[#This Row],[SAMPLE ID]]="","",Table1[[#This Row],[VOLUME]])</f>
        <v/>
      </c>
      <c r="O918" s="127" t="str">
        <f>IF(Table1[[#This Row],[SAMPLE ID]]="","",Table1[[#This Row],[CONCENTRATION]]*Table1[[#This Row],[VOLUME]])</f>
        <v/>
      </c>
      <c r="P918" s="127" t="s">
        <v>387</v>
      </c>
      <c r="Q918" s="128" t="s">
        <v>22</v>
      </c>
      <c r="R918" s="127" t="str">
        <f>IF(Table1[[#This Row],[SAMPLE ID]]="","",CONCATENATE('Sample information'!$B$16,"_",Table1[[#This Row],[PLATE]],"_org_",Table1[[#This Row],[DATE SAMPLE DELIVERY]]))</f>
        <v/>
      </c>
      <c r="S918" s="102" t="str">
        <f>IF(Table1[[#This Row],[DATE SAMPLE DELIVERY]]="","",(CONCATENATE(20,LEFT(Table1[[#This Row],[DATE SAMPLE DELIVERY]],2),"-",MID(Table1[[#This Row],[DATE SAMPLE DELIVERY]],3,2),"-",RIGHT(Table1[[#This Row],[DATE SAMPLE DELIVERY]],2))))</f>
        <v/>
      </c>
      <c r="T918" s="106" t="s">
        <v>206</v>
      </c>
      <c r="U918" s="127"/>
      <c r="V918" s="100"/>
      <c r="W918" s="127"/>
      <c r="X918" s="127"/>
      <c r="Y918" s="127"/>
      <c r="Z918" s="100"/>
      <c r="AA918" s="101"/>
      <c r="AB918" s="127"/>
      <c r="AC918" s="131"/>
      <c r="AD918" s="100"/>
      <c r="AE918" s="127"/>
      <c r="AF918" s="127"/>
      <c r="AG918" s="127"/>
      <c r="AH918" s="127"/>
      <c r="AI918" s="6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row>
    <row r="919" spans="1:60" s="106" customFormat="1" ht="15">
      <c r="A919" s="59" t="str">
        <f>IF(Table1[[#This Row],[SAMPLE ID]]="","",CONCATENATE('Sample information'!B$16," #",RIGHT(Table1[[#This Row],[PLATE]],LEN(Table1[[#This Row],[PLATE]])-2)," ",Table1[[#This Row],[DATE SAMPLE DELIVERY]]))</f>
        <v/>
      </c>
      <c r="B919" s="59" t="str">
        <f>IF(Table1[[#This Row],[SAMPLE ID]]="","",CONCATENATE('Sample information'!B$16,"-",Table1[[#This Row],[SAMPLE ID]]))</f>
        <v/>
      </c>
      <c r="C919" s="29" t="s">
        <v>84</v>
      </c>
      <c r="D919" s="106" t="s">
        <v>150</v>
      </c>
      <c r="E919" s="28"/>
      <c r="F919" s="28"/>
      <c r="G919" s="28"/>
      <c r="H919" s="19"/>
      <c r="I919" s="28"/>
      <c r="J919" s="28"/>
      <c r="K919" s="17">
        <v>0</v>
      </c>
      <c r="L919" s="17">
        <v>0</v>
      </c>
      <c r="M919" s="127"/>
      <c r="N919" s="127" t="str">
        <f>IF(Table1[[#This Row],[SAMPLE ID]]="","",Table1[[#This Row],[VOLUME]])</f>
        <v/>
      </c>
      <c r="O919" s="127" t="str">
        <f>IF(Table1[[#This Row],[SAMPLE ID]]="","",Table1[[#This Row],[CONCENTRATION]]*Table1[[#This Row],[VOLUME]])</f>
        <v/>
      </c>
      <c r="P919" s="127" t="s">
        <v>387</v>
      </c>
      <c r="Q919" s="128" t="s">
        <v>22</v>
      </c>
      <c r="R919" s="127" t="str">
        <f>IF(Table1[[#This Row],[SAMPLE ID]]="","",CONCATENATE('Sample information'!$B$16,"_",Table1[[#This Row],[PLATE]],"_org_",Table1[[#This Row],[DATE SAMPLE DELIVERY]]))</f>
        <v/>
      </c>
      <c r="S919" s="102" t="str">
        <f>IF(Table1[[#This Row],[DATE SAMPLE DELIVERY]]="","",(CONCATENATE(20,LEFT(Table1[[#This Row],[DATE SAMPLE DELIVERY]],2),"-",MID(Table1[[#This Row],[DATE SAMPLE DELIVERY]],3,2),"-",RIGHT(Table1[[#This Row],[DATE SAMPLE DELIVERY]],2))))</f>
        <v/>
      </c>
      <c r="T919" s="106" t="s">
        <v>206</v>
      </c>
      <c r="U919" s="127"/>
      <c r="V919" s="100"/>
      <c r="W919" s="127"/>
      <c r="X919" s="127"/>
      <c r="Y919" s="127"/>
      <c r="Z919" s="100"/>
      <c r="AA919" s="101"/>
      <c r="AB919" s="127"/>
      <c r="AC919" s="131"/>
      <c r="AD919" s="100"/>
      <c r="AE919" s="127"/>
      <c r="AF919" s="127"/>
      <c r="AG919" s="127"/>
      <c r="AH919" s="127"/>
      <c r="AI919" s="6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row>
    <row r="920" spans="1:60" s="106" customFormat="1" ht="15">
      <c r="A920" s="59" t="str">
        <f>IF(Table1[[#This Row],[SAMPLE ID]]="","",CONCATENATE('Sample information'!B$16," #",RIGHT(Table1[[#This Row],[PLATE]],LEN(Table1[[#This Row],[PLATE]])-2)," ",Table1[[#This Row],[DATE SAMPLE DELIVERY]]))</f>
        <v/>
      </c>
      <c r="B920" s="59" t="str">
        <f>IF(Table1[[#This Row],[SAMPLE ID]]="","",CONCATENATE('Sample information'!B$16,"-",Table1[[#This Row],[SAMPLE ID]]))</f>
        <v/>
      </c>
      <c r="C920" s="29" t="s">
        <v>85</v>
      </c>
      <c r="D920" s="106" t="s">
        <v>150</v>
      </c>
      <c r="E920" s="28"/>
      <c r="F920" s="28"/>
      <c r="G920" s="28"/>
      <c r="H920" s="19"/>
      <c r="I920" s="28"/>
      <c r="J920" s="28"/>
      <c r="K920" s="17">
        <v>0</v>
      </c>
      <c r="L920" s="17">
        <v>0</v>
      </c>
      <c r="M920" s="127"/>
      <c r="N920" s="127" t="str">
        <f>IF(Table1[[#This Row],[SAMPLE ID]]="","",Table1[[#This Row],[VOLUME]])</f>
        <v/>
      </c>
      <c r="O920" s="127" t="str">
        <f>IF(Table1[[#This Row],[SAMPLE ID]]="","",Table1[[#This Row],[CONCENTRATION]]*Table1[[#This Row],[VOLUME]])</f>
        <v/>
      </c>
      <c r="P920" s="127" t="s">
        <v>387</v>
      </c>
      <c r="Q920" s="128" t="s">
        <v>22</v>
      </c>
      <c r="R920" s="127" t="str">
        <f>IF(Table1[[#This Row],[SAMPLE ID]]="","",CONCATENATE('Sample information'!$B$16,"_",Table1[[#This Row],[PLATE]],"_org_",Table1[[#This Row],[DATE SAMPLE DELIVERY]]))</f>
        <v/>
      </c>
      <c r="S920" s="102" t="str">
        <f>IF(Table1[[#This Row],[DATE SAMPLE DELIVERY]]="","",(CONCATENATE(20,LEFT(Table1[[#This Row],[DATE SAMPLE DELIVERY]],2),"-",MID(Table1[[#This Row],[DATE SAMPLE DELIVERY]],3,2),"-",RIGHT(Table1[[#This Row],[DATE SAMPLE DELIVERY]],2))))</f>
        <v/>
      </c>
      <c r="T920" s="106" t="s">
        <v>206</v>
      </c>
      <c r="U920" s="127"/>
      <c r="V920" s="100"/>
      <c r="W920" s="127"/>
      <c r="X920" s="127"/>
      <c r="Y920" s="127"/>
      <c r="Z920" s="100"/>
      <c r="AA920" s="101"/>
      <c r="AB920" s="127"/>
      <c r="AC920" s="131"/>
      <c r="AD920" s="100"/>
      <c r="AE920" s="127"/>
      <c r="AF920" s="127"/>
      <c r="AG920" s="127"/>
      <c r="AH920" s="127"/>
      <c r="AI920" s="6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row>
    <row r="921" spans="1:60" s="106" customFormat="1" ht="15">
      <c r="A921" s="59" t="str">
        <f>IF(Table1[[#This Row],[SAMPLE ID]]="","",CONCATENATE('Sample information'!B$16," #",RIGHT(Table1[[#This Row],[PLATE]],LEN(Table1[[#This Row],[PLATE]])-2)," ",Table1[[#This Row],[DATE SAMPLE DELIVERY]]))</f>
        <v/>
      </c>
      <c r="B921" s="59" t="str">
        <f>IF(Table1[[#This Row],[SAMPLE ID]]="","",CONCATENATE('Sample information'!B$16,"-",Table1[[#This Row],[SAMPLE ID]]))</f>
        <v/>
      </c>
      <c r="C921" s="29" t="s">
        <v>86</v>
      </c>
      <c r="D921" s="106" t="s">
        <v>150</v>
      </c>
      <c r="E921" s="28"/>
      <c r="F921" s="28"/>
      <c r="G921" s="28"/>
      <c r="H921" s="19"/>
      <c r="I921" s="28"/>
      <c r="J921" s="28"/>
      <c r="K921" s="17">
        <v>0</v>
      </c>
      <c r="L921" s="17">
        <v>0</v>
      </c>
      <c r="M921" s="127"/>
      <c r="N921" s="127" t="str">
        <f>IF(Table1[[#This Row],[SAMPLE ID]]="","",Table1[[#This Row],[VOLUME]])</f>
        <v/>
      </c>
      <c r="O921" s="127" t="str">
        <f>IF(Table1[[#This Row],[SAMPLE ID]]="","",Table1[[#This Row],[CONCENTRATION]]*Table1[[#This Row],[VOLUME]])</f>
        <v/>
      </c>
      <c r="P921" s="127" t="s">
        <v>387</v>
      </c>
      <c r="Q921" s="128" t="s">
        <v>22</v>
      </c>
      <c r="R921" s="127" t="str">
        <f>IF(Table1[[#This Row],[SAMPLE ID]]="","",CONCATENATE('Sample information'!$B$16,"_",Table1[[#This Row],[PLATE]],"_org_",Table1[[#This Row],[DATE SAMPLE DELIVERY]]))</f>
        <v/>
      </c>
      <c r="S921" s="102" t="str">
        <f>IF(Table1[[#This Row],[DATE SAMPLE DELIVERY]]="","",(CONCATENATE(20,LEFT(Table1[[#This Row],[DATE SAMPLE DELIVERY]],2),"-",MID(Table1[[#This Row],[DATE SAMPLE DELIVERY]],3,2),"-",RIGHT(Table1[[#This Row],[DATE SAMPLE DELIVERY]],2))))</f>
        <v/>
      </c>
      <c r="T921" s="106" t="s">
        <v>206</v>
      </c>
      <c r="U921" s="127"/>
      <c r="V921" s="100"/>
      <c r="W921" s="127"/>
      <c r="X921" s="127"/>
      <c r="Y921" s="127"/>
      <c r="Z921" s="100"/>
      <c r="AA921" s="101"/>
      <c r="AB921" s="127"/>
      <c r="AC921" s="131"/>
      <c r="AD921" s="100"/>
      <c r="AE921" s="127"/>
      <c r="AF921" s="127"/>
      <c r="AG921" s="127"/>
      <c r="AH921" s="127"/>
      <c r="AI921" s="6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row>
    <row r="922" spans="1:60" s="106" customFormat="1" ht="15">
      <c r="A922" s="59" t="str">
        <f>IF(Table1[[#This Row],[SAMPLE ID]]="","",CONCATENATE('Sample information'!B$16," #",RIGHT(Table1[[#This Row],[PLATE]],LEN(Table1[[#This Row],[PLATE]])-2)," ",Table1[[#This Row],[DATE SAMPLE DELIVERY]]))</f>
        <v/>
      </c>
      <c r="B922" s="59" t="str">
        <f>IF(Table1[[#This Row],[SAMPLE ID]]="","",CONCATENATE('Sample information'!B$16,"-",Table1[[#This Row],[SAMPLE ID]]))</f>
        <v/>
      </c>
      <c r="C922" s="29" t="s">
        <v>87</v>
      </c>
      <c r="D922" s="106" t="s">
        <v>150</v>
      </c>
      <c r="E922" s="28"/>
      <c r="F922" s="28"/>
      <c r="G922" s="28"/>
      <c r="H922" s="19"/>
      <c r="I922" s="28"/>
      <c r="J922" s="28"/>
      <c r="K922" s="17">
        <v>0</v>
      </c>
      <c r="L922" s="17">
        <v>0</v>
      </c>
      <c r="M922" s="127"/>
      <c r="N922" s="127" t="str">
        <f>IF(Table1[[#This Row],[SAMPLE ID]]="","",Table1[[#This Row],[VOLUME]])</f>
        <v/>
      </c>
      <c r="O922" s="127" t="str">
        <f>IF(Table1[[#This Row],[SAMPLE ID]]="","",Table1[[#This Row],[CONCENTRATION]]*Table1[[#This Row],[VOLUME]])</f>
        <v/>
      </c>
      <c r="P922" s="127" t="s">
        <v>387</v>
      </c>
      <c r="Q922" s="128" t="s">
        <v>22</v>
      </c>
      <c r="R922" s="127" t="str">
        <f>IF(Table1[[#This Row],[SAMPLE ID]]="","",CONCATENATE('Sample information'!$B$16,"_",Table1[[#This Row],[PLATE]],"_org_",Table1[[#This Row],[DATE SAMPLE DELIVERY]]))</f>
        <v/>
      </c>
      <c r="S922" s="102" t="str">
        <f>IF(Table1[[#This Row],[DATE SAMPLE DELIVERY]]="","",(CONCATENATE(20,LEFT(Table1[[#This Row],[DATE SAMPLE DELIVERY]],2),"-",MID(Table1[[#This Row],[DATE SAMPLE DELIVERY]],3,2),"-",RIGHT(Table1[[#This Row],[DATE SAMPLE DELIVERY]],2))))</f>
        <v/>
      </c>
      <c r="T922" s="106" t="s">
        <v>206</v>
      </c>
      <c r="U922" s="127"/>
      <c r="V922" s="100"/>
      <c r="W922" s="127"/>
      <c r="X922" s="127"/>
      <c r="Y922" s="127"/>
      <c r="Z922" s="100"/>
      <c r="AA922" s="101"/>
      <c r="AB922" s="127"/>
      <c r="AC922" s="131"/>
      <c r="AD922" s="100"/>
      <c r="AE922" s="127"/>
      <c r="AF922" s="127"/>
      <c r="AG922" s="127"/>
      <c r="AH922" s="127"/>
      <c r="AI922" s="6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row>
    <row r="923" spans="1:60" s="106" customFormat="1" ht="15">
      <c r="A923" s="59" t="str">
        <f>IF(Table1[[#This Row],[SAMPLE ID]]="","",CONCATENATE('Sample information'!B$16," #",RIGHT(Table1[[#This Row],[PLATE]],LEN(Table1[[#This Row],[PLATE]])-2)," ",Table1[[#This Row],[DATE SAMPLE DELIVERY]]))</f>
        <v/>
      </c>
      <c r="B923" s="59" t="str">
        <f>IF(Table1[[#This Row],[SAMPLE ID]]="","",CONCATENATE('Sample information'!B$16,"-",Table1[[#This Row],[SAMPLE ID]]))</f>
        <v/>
      </c>
      <c r="C923" s="29" t="s">
        <v>88</v>
      </c>
      <c r="D923" s="106" t="s">
        <v>150</v>
      </c>
      <c r="E923" s="28"/>
      <c r="F923" s="28"/>
      <c r="G923" s="28"/>
      <c r="H923" s="19"/>
      <c r="I923" s="28"/>
      <c r="J923" s="28"/>
      <c r="K923" s="17">
        <v>0</v>
      </c>
      <c r="L923" s="17">
        <v>0</v>
      </c>
      <c r="M923" s="127"/>
      <c r="N923" s="127" t="str">
        <f>IF(Table1[[#This Row],[SAMPLE ID]]="","",Table1[[#This Row],[VOLUME]])</f>
        <v/>
      </c>
      <c r="O923" s="127" t="str">
        <f>IF(Table1[[#This Row],[SAMPLE ID]]="","",Table1[[#This Row],[CONCENTRATION]]*Table1[[#This Row],[VOLUME]])</f>
        <v/>
      </c>
      <c r="P923" s="127" t="s">
        <v>387</v>
      </c>
      <c r="Q923" s="128" t="s">
        <v>22</v>
      </c>
      <c r="R923" s="127" t="str">
        <f>IF(Table1[[#This Row],[SAMPLE ID]]="","",CONCATENATE('Sample information'!$B$16,"_",Table1[[#This Row],[PLATE]],"_org_",Table1[[#This Row],[DATE SAMPLE DELIVERY]]))</f>
        <v/>
      </c>
      <c r="S923" s="102" t="str">
        <f>IF(Table1[[#This Row],[DATE SAMPLE DELIVERY]]="","",(CONCATENATE(20,LEFT(Table1[[#This Row],[DATE SAMPLE DELIVERY]],2),"-",MID(Table1[[#This Row],[DATE SAMPLE DELIVERY]],3,2),"-",RIGHT(Table1[[#This Row],[DATE SAMPLE DELIVERY]],2))))</f>
        <v/>
      </c>
      <c r="T923" s="106" t="s">
        <v>206</v>
      </c>
      <c r="U923" s="127"/>
      <c r="V923" s="100"/>
      <c r="W923" s="127"/>
      <c r="X923" s="127"/>
      <c r="Y923" s="127"/>
      <c r="Z923" s="100"/>
      <c r="AA923" s="101"/>
      <c r="AB923" s="127"/>
      <c r="AC923" s="131"/>
      <c r="AD923" s="100"/>
      <c r="AE923" s="127"/>
      <c r="AF923" s="127"/>
      <c r="AG923" s="127"/>
      <c r="AH923" s="127"/>
      <c r="AI923" s="6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row>
    <row r="924" spans="1:60" s="106" customFormat="1" ht="15">
      <c r="A924" s="59" t="str">
        <f>IF(Table1[[#This Row],[SAMPLE ID]]="","",CONCATENATE('Sample information'!B$16," #",RIGHT(Table1[[#This Row],[PLATE]],LEN(Table1[[#This Row],[PLATE]])-2)," ",Table1[[#This Row],[DATE SAMPLE DELIVERY]]))</f>
        <v/>
      </c>
      <c r="B924" s="59" t="str">
        <f>IF(Table1[[#This Row],[SAMPLE ID]]="","",CONCATENATE('Sample information'!B$16,"-",Table1[[#This Row],[SAMPLE ID]]))</f>
        <v/>
      </c>
      <c r="C924" s="29" t="s">
        <v>89</v>
      </c>
      <c r="D924" s="106" t="s">
        <v>150</v>
      </c>
      <c r="E924" s="28"/>
      <c r="F924" s="28"/>
      <c r="G924" s="28"/>
      <c r="H924" s="19"/>
      <c r="I924" s="28"/>
      <c r="J924" s="28"/>
      <c r="K924" s="17">
        <v>0</v>
      </c>
      <c r="L924" s="17">
        <v>0</v>
      </c>
      <c r="M924" s="127"/>
      <c r="N924" s="127" t="str">
        <f>IF(Table1[[#This Row],[SAMPLE ID]]="","",Table1[[#This Row],[VOLUME]])</f>
        <v/>
      </c>
      <c r="O924" s="127" t="str">
        <f>IF(Table1[[#This Row],[SAMPLE ID]]="","",Table1[[#This Row],[CONCENTRATION]]*Table1[[#This Row],[VOLUME]])</f>
        <v/>
      </c>
      <c r="P924" s="127" t="s">
        <v>387</v>
      </c>
      <c r="Q924" s="128" t="s">
        <v>22</v>
      </c>
      <c r="R924" s="127" t="str">
        <f>IF(Table1[[#This Row],[SAMPLE ID]]="","",CONCATENATE('Sample information'!$B$16,"_",Table1[[#This Row],[PLATE]],"_org_",Table1[[#This Row],[DATE SAMPLE DELIVERY]]))</f>
        <v/>
      </c>
      <c r="S924" s="102" t="str">
        <f>IF(Table1[[#This Row],[DATE SAMPLE DELIVERY]]="","",(CONCATENATE(20,LEFT(Table1[[#This Row],[DATE SAMPLE DELIVERY]],2),"-",MID(Table1[[#This Row],[DATE SAMPLE DELIVERY]],3,2),"-",RIGHT(Table1[[#This Row],[DATE SAMPLE DELIVERY]],2))))</f>
        <v/>
      </c>
      <c r="T924" s="106" t="s">
        <v>206</v>
      </c>
      <c r="U924" s="127"/>
      <c r="V924" s="100"/>
      <c r="W924" s="127"/>
      <c r="X924" s="127"/>
      <c r="Y924" s="127"/>
      <c r="Z924" s="100"/>
      <c r="AA924" s="101"/>
      <c r="AB924" s="127"/>
      <c r="AC924" s="131"/>
      <c r="AD924" s="100"/>
      <c r="AE924" s="127"/>
      <c r="AF924" s="127"/>
      <c r="AG924" s="127"/>
      <c r="AH924" s="127"/>
      <c r="AI924" s="6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row>
    <row r="925" spans="1:60" s="106" customFormat="1" ht="15">
      <c r="A925" s="59" t="str">
        <f>IF(Table1[[#This Row],[SAMPLE ID]]="","",CONCATENATE('Sample information'!B$16," #",RIGHT(Table1[[#This Row],[PLATE]],LEN(Table1[[#This Row],[PLATE]])-2)," ",Table1[[#This Row],[DATE SAMPLE DELIVERY]]))</f>
        <v/>
      </c>
      <c r="B925" s="59" t="str">
        <f>IF(Table1[[#This Row],[SAMPLE ID]]="","",CONCATENATE('Sample information'!B$16,"-",Table1[[#This Row],[SAMPLE ID]]))</f>
        <v/>
      </c>
      <c r="C925" s="29" t="s">
        <v>90</v>
      </c>
      <c r="D925" s="106" t="s">
        <v>150</v>
      </c>
      <c r="E925" s="28"/>
      <c r="F925" s="28"/>
      <c r="G925" s="28"/>
      <c r="H925" s="19"/>
      <c r="I925" s="28"/>
      <c r="J925" s="28"/>
      <c r="K925" s="17">
        <v>0</v>
      </c>
      <c r="L925" s="17">
        <v>0</v>
      </c>
      <c r="M925" s="127"/>
      <c r="N925" s="127" t="str">
        <f>IF(Table1[[#This Row],[SAMPLE ID]]="","",Table1[[#This Row],[VOLUME]])</f>
        <v/>
      </c>
      <c r="O925" s="127" t="str">
        <f>IF(Table1[[#This Row],[SAMPLE ID]]="","",Table1[[#This Row],[CONCENTRATION]]*Table1[[#This Row],[VOLUME]])</f>
        <v/>
      </c>
      <c r="P925" s="127" t="s">
        <v>387</v>
      </c>
      <c r="Q925" s="128" t="s">
        <v>22</v>
      </c>
      <c r="R925" s="127" t="str">
        <f>IF(Table1[[#This Row],[SAMPLE ID]]="","",CONCATENATE('Sample information'!$B$16,"_",Table1[[#This Row],[PLATE]],"_org_",Table1[[#This Row],[DATE SAMPLE DELIVERY]]))</f>
        <v/>
      </c>
      <c r="S925" s="102" t="str">
        <f>IF(Table1[[#This Row],[DATE SAMPLE DELIVERY]]="","",(CONCATENATE(20,LEFT(Table1[[#This Row],[DATE SAMPLE DELIVERY]],2),"-",MID(Table1[[#This Row],[DATE SAMPLE DELIVERY]],3,2),"-",RIGHT(Table1[[#This Row],[DATE SAMPLE DELIVERY]],2))))</f>
        <v/>
      </c>
      <c r="T925" s="106" t="s">
        <v>206</v>
      </c>
      <c r="U925" s="127"/>
      <c r="V925" s="100"/>
      <c r="W925" s="127"/>
      <c r="X925" s="127"/>
      <c r="Y925" s="127"/>
      <c r="Z925" s="100"/>
      <c r="AA925" s="101"/>
      <c r="AB925" s="127"/>
      <c r="AC925" s="131"/>
      <c r="AD925" s="100"/>
      <c r="AE925" s="127"/>
      <c r="AF925" s="127"/>
      <c r="AG925" s="127"/>
      <c r="AH925" s="127"/>
      <c r="AI925" s="6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row>
    <row r="926" spans="1:60" s="106" customFormat="1" ht="15">
      <c r="A926" s="59" t="str">
        <f>IF(Table1[[#This Row],[SAMPLE ID]]="","",CONCATENATE('Sample information'!B$16," #",RIGHT(Table1[[#This Row],[PLATE]],LEN(Table1[[#This Row],[PLATE]])-2)," ",Table1[[#This Row],[DATE SAMPLE DELIVERY]]))</f>
        <v/>
      </c>
      <c r="B926" s="59" t="str">
        <f>IF(Table1[[#This Row],[SAMPLE ID]]="","",CONCATENATE('Sample information'!B$16,"-",Table1[[#This Row],[SAMPLE ID]]))</f>
        <v/>
      </c>
      <c r="C926" s="29" t="s">
        <v>91</v>
      </c>
      <c r="D926" s="106" t="s">
        <v>150</v>
      </c>
      <c r="E926" s="28"/>
      <c r="F926" s="28"/>
      <c r="G926" s="28"/>
      <c r="H926" s="19"/>
      <c r="I926" s="28"/>
      <c r="J926" s="28"/>
      <c r="K926" s="17">
        <v>0</v>
      </c>
      <c r="L926" s="17">
        <v>0</v>
      </c>
      <c r="M926" s="127"/>
      <c r="N926" s="127" t="str">
        <f>IF(Table1[[#This Row],[SAMPLE ID]]="","",Table1[[#This Row],[VOLUME]])</f>
        <v/>
      </c>
      <c r="O926" s="127" t="str">
        <f>IF(Table1[[#This Row],[SAMPLE ID]]="","",Table1[[#This Row],[CONCENTRATION]]*Table1[[#This Row],[VOLUME]])</f>
        <v/>
      </c>
      <c r="P926" s="127" t="s">
        <v>387</v>
      </c>
      <c r="Q926" s="128" t="s">
        <v>22</v>
      </c>
      <c r="R926" s="127" t="str">
        <f>IF(Table1[[#This Row],[SAMPLE ID]]="","",CONCATENATE('Sample information'!$B$16,"_",Table1[[#This Row],[PLATE]],"_org_",Table1[[#This Row],[DATE SAMPLE DELIVERY]]))</f>
        <v/>
      </c>
      <c r="S926" s="102" t="str">
        <f>IF(Table1[[#This Row],[DATE SAMPLE DELIVERY]]="","",(CONCATENATE(20,LEFT(Table1[[#This Row],[DATE SAMPLE DELIVERY]],2),"-",MID(Table1[[#This Row],[DATE SAMPLE DELIVERY]],3,2),"-",RIGHT(Table1[[#This Row],[DATE SAMPLE DELIVERY]],2))))</f>
        <v/>
      </c>
      <c r="T926" s="106" t="s">
        <v>206</v>
      </c>
      <c r="U926" s="127"/>
      <c r="V926" s="100"/>
      <c r="W926" s="127"/>
      <c r="X926" s="127"/>
      <c r="Y926" s="127"/>
      <c r="Z926" s="100"/>
      <c r="AA926" s="101"/>
      <c r="AB926" s="127"/>
      <c r="AC926" s="131"/>
      <c r="AD926" s="100"/>
      <c r="AE926" s="127"/>
      <c r="AF926" s="127"/>
      <c r="AG926" s="127"/>
      <c r="AH926" s="127"/>
      <c r="AI926" s="6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row>
    <row r="927" spans="1:60" s="106" customFormat="1" ht="15">
      <c r="A927" s="59" t="str">
        <f>IF(Table1[[#This Row],[SAMPLE ID]]="","",CONCATENATE('Sample information'!B$16," #",RIGHT(Table1[[#This Row],[PLATE]],LEN(Table1[[#This Row],[PLATE]])-2)," ",Table1[[#This Row],[DATE SAMPLE DELIVERY]]))</f>
        <v/>
      </c>
      <c r="B927" s="59" t="str">
        <f>IF(Table1[[#This Row],[SAMPLE ID]]="","",CONCATENATE('Sample information'!B$16,"-",Table1[[#This Row],[SAMPLE ID]]))</f>
        <v/>
      </c>
      <c r="C927" s="29" t="s">
        <v>92</v>
      </c>
      <c r="D927" s="106" t="s">
        <v>150</v>
      </c>
      <c r="E927" s="28"/>
      <c r="F927" s="28"/>
      <c r="G927" s="28"/>
      <c r="H927" s="19"/>
      <c r="I927" s="28"/>
      <c r="J927" s="28"/>
      <c r="K927" s="17">
        <v>0</v>
      </c>
      <c r="L927" s="17">
        <v>0</v>
      </c>
      <c r="M927" s="127"/>
      <c r="N927" s="127" t="str">
        <f>IF(Table1[[#This Row],[SAMPLE ID]]="","",Table1[[#This Row],[VOLUME]])</f>
        <v/>
      </c>
      <c r="O927" s="127" t="str">
        <f>IF(Table1[[#This Row],[SAMPLE ID]]="","",Table1[[#This Row],[CONCENTRATION]]*Table1[[#This Row],[VOLUME]])</f>
        <v/>
      </c>
      <c r="P927" s="127" t="s">
        <v>387</v>
      </c>
      <c r="Q927" s="128" t="s">
        <v>22</v>
      </c>
      <c r="R927" s="127" t="str">
        <f>IF(Table1[[#This Row],[SAMPLE ID]]="","",CONCATENATE('Sample information'!$B$16,"_",Table1[[#This Row],[PLATE]],"_org_",Table1[[#This Row],[DATE SAMPLE DELIVERY]]))</f>
        <v/>
      </c>
      <c r="S927" s="102" t="str">
        <f>IF(Table1[[#This Row],[DATE SAMPLE DELIVERY]]="","",(CONCATENATE(20,LEFT(Table1[[#This Row],[DATE SAMPLE DELIVERY]],2),"-",MID(Table1[[#This Row],[DATE SAMPLE DELIVERY]],3,2),"-",RIGHT(Table1[[#This Row],[DATE SAMPLE DELIVERY]],2))))</f>
        <v/>
      </c>
      <c r="T927" s="106" t="s">
        <v>206</v>
      </c>
      <c r="U927" s="127"/>
      <c r="V927" s="100"/>
      <c r="W927" s="127"/>
      <c r="X927" s="127"/>
      <c r="Y927" s="127"/>
      <c r="Z927" s="100"/>
      <c r="AA927" s="101"/>
      <c r="AB927" s="127"/>
      <c r="AC927" s="131"/>
      <c r="AD927" s="100"/>
      <c r="AE927" s="127"/>
      <c r="AF927" s="127"/>
      <c r="AG927" s="127"/>
      <c r="AH927" s="127"/>
      <c r="AI927" s="6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row>
    <row r="928" spans="1:60" s="106" customFormat="1" ht="15">
      <c r="A928" s="59" t="str">
        <f>IF(Table1[[#This Row],[SAMPLE ID]]="","",CONCATENATE('Sample information'!B$16," #",RIGHT(Table1[[#This Row],[PLATE]],LEN(Table1[[#This Row],[PLATE]])-2)," ",Table1[[#This Row],[DATE SAMPLE DELIVERY]]))</f>
        <v/>
      </c>
      <c r="B928" s="59" t="str">
        <f>IF(Table1[[#This Row],[SAMPLE ID]]="","",CONCATENATE('Sample information'!B$16,"-",Table1[[#This Row],[SAMPLE ID]]))</f>
        <v/>
      </c>
      <c r="C928" s="29" t="s">
        <v>93</v>
      </c>
      <c r="D928" s="106" t="s">
        <v>150</v>
      </c>
      <c r="E928" s="28"/>
      <c r="F928" s="28"/>
      <c r="G928" s="28"/>
      <c r="H928" s="19"/>
      <c r="I928" s="28"/>
      <c r="J928" s="28"/>
      <c r="K928" s="17">
        <v>0</v>
      </c>
      <c r="L928" s="17">
        <v>0</v>
      </c>
      <c r="M928" s="127"/>
      <c r="N928" s="127" t="str">
        <f>IF(Table1[[#This Row],[SAMPLE ID]]="","",Table1[[#This Row],[VOLUME]])</f>
        <v/>
      </c>
      <c r="O928" s="127" t="str">
        <f>IF(Table1[[#This Row],[SAMPLE ID]]="","",Table1[[#This Row],[CONCENTRATION]]*Table1[[#This Row],[VOLUME]])</f>
        <v/>
      </c>
      <c r="P928" s="127" t="s">
        <v>387</v>
      </c>
      <c r="Q928" s="128" t="s">
        <v>22</v>
      </c>
      <c r="R928" s="127" t="str">
        <f>IF(Table1[[#This Row],[SAMPLE ID]]="","",CONCATENATE('Sample information'!$B$16,"_",Table1[[#This Row],[PLATE]],"_org_",Table1[[#This Row],[DATE SAMPLE DELIVERY]]))</f>
        <v/>
      </c>
      <c r="S928" s="102" t="str">
        <f>IF(Table1[[#This Row],[DATE SAMPLE DELIVERY]]="","",(CONCATENATE(20,LEFT(Table1[[#This Row],[DATE SAMPLE DELIVERY]],2),"-",MID(Table1[[#This Row],[DATE SAMPLE DELIVERY]],3,2),"-",RIGHT(Table1[[#This Row],[DATE SAMPLE DELIVERY]],2))))</f>
        <v/>
      </c>
      <c r="T928" s="106" t="s">
        <v>206</v>
      </c>
      <c r="U928" s="127"/>
      <c r="V928" s="100"/>
      <c r="W928" s="127"/>
      <c r="X928" s="127"/>
      <c r="Y928" s="127"/>
      <c r="Z928" s="100"/>
      <c r="AA928" s="101"/>
      <c r="AB928" s="127"/>
      <c r="AC928" s="131"/>
      <c r="AD928" s="100"/>
      <c r="AE928" s="127"/>
      <c r="AF928" s="127"/>
      <c r="AG928" s="127"/>
      <c r="AH928" s="127"/>
      <c r="AI928" s="6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row>
    <row r="929" spans="1:60" s="106" customFormat="1" ht="15">
      <c r="A929" s="59" t="str">
        <f>IF(Table1[[#This Row],[SAMPLE ID]]="","",CONCATENATE('Sample information'!B$16," #",RIGHT(Table1[[#This Row],[PLATE]],LEN(Table1[[#This Row],[PLATE]])-2)," ",Table1[[#This Row],[DATE SAMPLE DELIVERY]]))</f>
        <v/>
      </c>
      <c r="B929" s="59" t="str">
        <f>IF(Table1[[#This Row],[SAMPLE ID]]="","",CONCATENATE('Sample information'!B$16,"-",Table1[[#This Row],[SAMPLE ID]]))</f>
        <v/>
      </c>
      <c r="C929" s="29" t="s">
        <v>94</v>
      </c>
      <c r="D929" s="106" t="s">
        <v>150</v>
      </c>
      <c r="E929" s="28"/>
      <c r="F929" s="28"/>
      <c r="G929" s="28"/>
      <c r="H929" s="19"/>
      <c r="I929" s="28"/>
      <c r="J929" s="28"/>
      <c r="K929" s="17">
        <v>0</v>
      </c>
      <c r="L929" s="17">
        <v>0</v>
      </c>
      <c r="M929" s="127"/>
      <c r="N929" s="127" t="str">
        <f>IF(Table1[[#This Row],[SAMPLE ID]]="","",Table1[[#This Row],[VOLUME]])</f>
        <v/>
      </c>
      <c r="O929" s="127" t="str">
        <f>IF(Table1[[#This Row],[SAMPLE ID]]="","",Table1[[#This Row],[CONCENTRATION]]*Table1[[#This Row],[VOLUME]])</f>
        <v/>
      </c>
      <c r="P929" s="127" t="s">
        <v>387</v>
      </c>
      <c r="Q929" s="128" t="s">
        <v>22</v>
      </c>
      <c r="R929" s="127" t="str">
        <f>IF(Table1[[#This Row],[SAMPLE ID]]="","",CONCATENATE('Sample information'!$B$16,"_",Table1[[#This Row],[PLATE]],"_org_",Table1[[#This Row],[DATE SAMPLE DELIVERY]]))</f>
        <v/>
      </c>
      <c r="S929" s="102" t="str">
        <f>IF(Table1[[#This Row],[DATE SAMPLE DELIVERY]]="","",(CONCATENATE(20,LEFT(Table1[[#This Row],[DATE SAMPLE DELIVERY]],2),"-",MID(Table1[[#This Row],[DATE SAMPLE DELIVERY]],3,2),"-",RIGHT(Table1[[#This Row],[DATE SAMPLE DELIVERY]],2))))</f>
        <v/>
      </c>
      <c r="T929" s="106" t="s">
        <v>206</v>
      </c>
      <c r="U929" s="127"/>
      <c r="V929" s="100"/>
      <c r="W929" s="127"/>
      <c r="X929" s="127"/>
      <c r="Y929" s="127"/>
      <c r="Z929" s="100"/>
      <c r="AA929" s="101"/>
      <c r="AB929" s="127"/>
      <c r="AC929" s="131"/>
      <c r="AD929" s="100"/>
      <c r="AE929" s="127"/>
      <c r="AF929" s="127"/>
      <c r="AG929" s="127"/>
      <c r="AH929" s="127"/>
      <c r="AI929" s="6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row>
    <row r="930" spans="1:60" s="106" customFormat="1" ht="15">
      <c r="A930" s="59" t="str">
        <f>IF(Table1[[#This Row],[SAMPLE ID]]="","",CONCATENATE('Sample information'!B$16," #",RIGHT(Table1[[#This Row],[PLATE]],LEN(Table1[[#This Row],[PLATE]])-2)," ",Table1[[#This Row],[DATE SAMPLE DELIVERY]]))</f>
        <v/>
      </c>
      <c r="B930" s="59" t="str">
        <f>IF(Table1[[#This Row],[SAMPLE ID]]="","",CONCATENATE('Sample information'!B$16,"-",Table1[[#This Row],[SAMPLE ID]]))</f>
        <v/>
      </c>
      <c r="C930" s="29" t="s">
        <v>95</v>
      </c>
      <c r="D930" s="106" t="s">
        <v>150</v>
      </c>
      <c r="E930" s="28"/>
      <c r="F930" s="28"/>
      <c r="G930" s="28"/>
      <c r="H930" s="19"/>
      <c r="I930" s="28"/>
      <c r="J930" s="28"/>
      <c r="K930" s="17">
        <v>0</v>
      </c>
      <c r="L930" s="17">
        <v>0</v>
      </c>
      <c r="M930" s="127"/>
      <c r="N930" s="127" t="str">
        <f>IF(Table1[[#This Row],[SAMPLE ID]]="","",Table1[[#This Row],[VOLUME]])</f>
        <v/>
      </c>
      <c r="O930" s="127" t="str">
        <f>IF(Table1[[#This Row],[SAMPLE ID]]="","",Table1[[#This Row],[CONCENTRATION]]*Table1[[#This Row],[VOLUME]])</f>
        <v/>
      </c>
      <c r="P930" s="127" t="s">
        <v>387</v>
      </c>
      <c r="Q930" s="128" t="s">
        <v>22</v>
      </c>
      <c r="R930" s="127" t="str">
        <f>IF(Table1[[#This Row],[SAMPLE ID]]="","",CONCATENATE('Sample information'!$B$16,"_",Table1[[#This Row],[PLATE]],"_org_",Table1[[#This Row],[DATE SAMPLE DELIVERY]]))</f>
        <v/>
      </c>
      <c r="S930" s="102" t="str">
        <f>IF(Table1[[#This Row],[DATE SAMPLE DELIVERY]]="","",(CONCATENATE(20,LEFT(Table1[[#This Row],[DATE SAMPLE DELIVERY]],2),"-",MID(Table1[[#This Row],[DATE SAMPLE DELIVERY]],3,2),"-",RIGHT(Table1[[#This Row],[DATE SAMPLE DELIVERY]],2))))</f>
        <v/>
      </c>
      <c r="T930" s="106" t="s">
        <v>206</v>
      </c>
      <c r="U930" s="127"/>
      <c r="V930" s="100"/>
      <c r="W930" s="127"/>
      <c r="X930" s="127"/>
      <c r="Y930" s="127"/>
      <c r="Z930" s="100"/>
      <c r="AA930" s="101"/>
      <c r="AB930" s="127"/>
      <c r="AC930" s="131"/>
      <c r="AD930" s="100"/>
      <c r="AE930" s="127"/>
      <c r="AF930" s="127"/>
      <c r="AG930" s="127"/>
      <c r="AH930" s="127"/>
      <c r="AI930" s="6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row>
    <row r="931" spans="1:60" s="106" customFormat="1" ht="15">
      <c r="A931" s="59" t="str">
        <f>IF(Table1[[#This Row],[SAMPLE ID]]="","",CONCATENATE('Sample information'!B$16," #",RIGHT(Table1[[#This Row],[PLATE]],LEN(Table1[[#This Row],[PLATE]])-2)," ",Table1[[#This Row],[DATE SAMPLE DELIVERY]]))</f>
        <v/>
      </c>
      <c r="B931" s="59" t="str">
        <f>IF(Table1[[#This Row],[SAMPLE ID]]="","",CONCATENATE('Sample information'!B$16,"-",Table1[[#This Row],[SAMPLE ID]]))</f>
        <v/>
      </c>
      <c r="C931" s="29" t="s">
        <v>96</v>
      </c>
      <c r="D931" s="106" t="s">
        <v>150</v>
      </c>
      <c r="E931" s="28"/>
      <c r="F931" s="28"/>
      <c r="G931" s="28"/>
      <c r="H931" s="19"/>
      <c r="I931" s="28"/>
      <c r="J931" s="28"/>
      <c r="K931" s="17">
        <v>0</v>
      </c>
      <c r="L931" s="17">
        <v>0</v>
      </c>
      <c r="M931" s="127"/>
      <c r="N931" s="127" t="str">
        <f>IF(Table1[[#This Row],[SAMPLE ID]]="","",Table1[[#This Row],[VOLUME]])</f>
        <v/>
      </c>
      <c r="O931" s="127" t="str">
        <f>IF(Table1[[#This Row],[SAMPLE ID]]="","",Table1[[#This Row],[CONCENTRATION]]*Table1[[#This Row],[VOLUME]])</f>
        <v/>
      </c>
      <c r="P931" s="127" t="s">
        <v>387</v>
      </c>
      <c r="Q931" s="128" t="s">
        <v>22</v>
      </c>
      <c r="R931" s="127" t="str">
        <f>IF(Table1[[#This Row],[SAMPLE ID]]="","",CONCATENATE('Sample information'!$B$16,"_",Table1[[#This Row],[PLATE]],"_org_",Table1[[#This Row],[DATE SAMPLE DELIVERY]]))</f>
        <v/>
      </c>
      <c r="S931" s="102" t="str">
        <f>IF(Table1[[#This Row],[DATE SAMPLE DELIVERY]]="","",(CONCATENATE(20,LEFT(Table1[[#This Row],[DATE SAMPLE DELIVERY]],2),"-",MID(Table1[[#This Row],[DATE SAMPLE DELIVERY]],3,2),"-",RIGHT(Table1[[#This Row],[DATE SAMPLE DELIVERY]],2))))</f>
        <v/>
      </c>
      <c r="T931" s="106" t="s">
        <v>206</v>
      </c>
      <c r="U931" s="127"/>
      <c r="V931" s="100"/>
      <c r="W931" s="127"/>
      <c r="X931" s="127"/>
      <c r="Y931" s="127"/>
      <c r="Z931" s="100"/>
      <c r="AA931" s="101"/>
      <c r="AB931" s="127"/>
      <c r="AC931" s="131"/>
      <c r="AD931" s="100"/>
      <c r="AE931" s="127"/>
      <c r="AF931" s="127"/>
      <c r="AG931" s="127"/>
      <c r="AH931" s="127"/>
      <c r="AI931" s="6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row>
    <row r="932" spans="1:60" s="106" customFormat="1" ht="15">
      <c r="A932" s="59" t="str">
        <f>IF(Table1[[#This Row],[SAMPLE ID]]="","",CONCATENATE('Sample information'!B$16," #",RIGHT(Table1[[#This Row],[PLATE]],LEN(Table1[[#This Row],[PLATE]])-2)," ",Table1[[#This Row],[DATE SAMPLE DELIVERY]]))</f>
        <v/>
      </c>
      <c r="B932" s="59" t="str">
        <f>IF(Table1[[#This Row],[SAMPLE ID]]="","",CONCATENATE('Sample information'!B$16,"-",Table1[[#This Row],[SAMPLE ID]]))</f>
        <v/>
      </c>
      <c r="C932" s="29" t="s">
        <v>97</v>
      </c>
      <c r="D932" s="106" t="s">
        <v>150</v>
      </c>
      <c r="E932" s="28"/>
      <c r="F932" s="28"/>
      <c r="G932" s="28"/>
      <c r="H932" s="19"/>
      <c r="I932" s="28"/>
      <c r="J932" s="28"/>
      <c r="K932" s="17">
        <v>0</v>
      </c>
      <c r="L932" s="17">
        <v>0</v>
      </c>
      <c r="M932" s="127"/>
      <c r="N932" s="127" t="str">
        <f>IF(Table1[[#This Row],[SAMPLE ID]]="","",Table1[[#This Row],[VOLUME]])</f>
        <v/>
      </c>
      <c r="O932" s="127" t="str">
        <f>IF(Table1[[#This Row],[SAMPLE ID]]="","",Table1[[#This Row],[CONCENTRATION]]*Table1[[#This Row],[VOLUME]])</f>
        <v/>
      </c>
      <c r="P932" s="127" t="s">
        <v>387</v>
      </c>
      <c r="Q932" s="128" t="s">
        <v>22</v>
      </c>
      <c r="R932" s="127" t="str">
        <f>IF(Table1[[#This Row],[SAMPLE ID]]="","",CONCATENATE('Sample information'!$B$16,"_",Table1[[#This Row],[PLATE]],"_org_",Table1[[#This Row],[DATE SAMPLE DELIVERY]]))</f>
        <v/>
      </c>
      <c r="S932" s="102" t="str">
        <f>IF(Table1[[#This Row],[DATE SAMPLE DELIVERY]]="","",(CONCATENATE(20,LEFT(Table1[[#This Row],[DATE SAMPLE DELIVERY]],2),"-",MID(Table1[[#This Row],[DATE SAMPLE DELIVERY]],3,2),"-",RIGHT(Table1[[#This Row],[DATE SAMPLE DELIVERY]],2))))</f>
        <v/>
      </c>
      <c r="T932" s="106" t="s">
        <v>206</v>
      </c>
      <c r="U932" s="127"/>
      <c r="V932" s="100"/>
      <c r="W932" s="127"/>
      <c r="X932" s="127"/>
      <c r="Y932" s="127"/>
      <c r="Z932" s="100"/>
      <c r="AA932" s="101"/>
      <c r="AB932" s="127"/>
      <c r="AC932" s="131"/>
      <c r="AD932" s="100"/>
      <c r="AE932" s="127"/>
      <c r="AF932" s="127"/>
      <c r="AG932" s="127"/>
      <c r="AH932" s="127"/>
      <c r="AI932" s="6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row>
    <row r="933" spans="1:60" s="106" customFormat="1" ht="15">
      <c r="A933" s="59" t="str">
        <f>IF(Table1[[#This Row],[SAMPLE ID]]="","",CONCATENATE('Sample information'!B$16," #",RIGHT(Table1[[#This Row],[PLATE]],LEN(Table1[[#This Row],[PLATE]])-2)," ",Table1[[#This Row],[DATE SAMPLE DELIVERY]]))</f>
        <v/>
      </c>
      <c r="B933" s="59" t="str">
        <f>IF(Table1[[#This Row],[SAMPLE ID]]="","",CONCATENATE('Sample information'!B$16,"-",Table1[[#This Row],[SAMPLE ID]]))</f>
        <v/>
      </c>
      <c r="C933" s="29" t="s">
        <v>98</v>
      </c>
      <c r="D933" s="106" t="s">
        <v>150</v>
      </c>
      <c r="E933" s="28"/>
      <c r="F933" s="28"/>
      <c r="G933" s="28"/>
      <c r="H933" s="19"/>
      <c r="I933" s="28"/>
      <c r="J933" s="28"/>
      <c r="K933" s="17">
        <v>0</v>
      </c>
      <c r="L933" s="17">
        <v>0</v>
      </c>
      <c r="M933" s="127"/>
      <c r="N933" s="127" t="str">
        <f>IF(Table1[[#This Row],[SAMPLE ID]]="","",Table1[[#This Row],[VOLUME]])</f>
        <v/>
      </c>
      <c r="O933" s="127" t="str">
        <f>IF(Table1[[#This Row],[SAMPLE ID]]="","",Table1[[#This Row],[CONCENTRATION]]*Table1[[#This Row],[VOLUME]])</f>
        <v/>
      </c>
      <c r="P933" s="127" t="s">
        <v>387</v>
      </c>
      <c r="Q933" s="128" t="s">
        <v>22</v>
      </c>
      <c r="R933" s="127" t="str">
        <f>IF(Table1[[#This Row],[SAMPLE ID]]="","",CONCATENATE('Sample information'!$B$16,"_",Table1[[#This Row],[PLATE]],"_org_",Table1[[#This Row],[DATE SAMPLE DELIVERY]]))</f>
        <v/>
      </c>
      <c r="S933" s="102" t="str">
        <f>IF(Table1[[#This Row],[DATE SAMPLE DELIVERY]]="","",(CONCATENATE(20,LEFT(Table1[[#This Row],[DATE SAMPLE DELIVERY]],2),"-",MID(Table1[[#This Row],[DATE SAMPLE DELIVERY]],3,2),"-",RIGHT(Table1[[#This Row],[DATE SAMPLE DELIVERY]],2))))</f>
        <v/>
      </c>
      <c r="T933" s="106" t="s">
        <v>206</v>
      </c>
      <c r="U933" s="127"/>
      <c r="V933" s="100"/>
      <c r="W933" s="127"/>
      <c r="X933" s="127"/>
      <c r="Y933" s="127"/>
      <c r="Z933" s="100"/>
      <c r="AA933" s="101"/>
      <c r="AB933" s="127"/>
      <c r="AC933" s="131"/>
      <c r="AD933" s="100"/>
      <c r="AE933" s="127"/>
      <c r="AF933" s="127"/>
      <c r="AG933" s="127"/>
      <c r="AH933" s="127"/>
      <c r="AI933" s="6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row>
    <row r="934" spans="1:60" s="106" customFormat="1" ht="15">
      <c r="A934" s="59" t="str">
        <f>IF(Table1[[#This Row],[SAMPLE ID]]="","",CONCATENATE('Sample information'!B$16," #",RIGHT(Table1[[#This Row],[PLATE]],LEN(Table1[[#This Row],[PLATE]])-2)," ",Table1[[#This Row],[DATE SAMPLE DELIVERY]]))</f>
        <v/>
      </c>
      <c r="B934" s="59" t="str">
        <f>IF(Table1[[#This Row],[SAMPLE ID]]="","",CONCATENATE('Sample information'!B$16,"-",Table1[[#This Row],[SAMPLE ID]]))</f>
        <v/>
      </c>
      <c r="C934" s="29" t="s">
        <v>99</v>
      </c>
      <c r="D934" s="106" t="s">
        <v>150</v>
      </c>
      <c r="E934" s="28"/>
      <c r="F934" s="28"/>
      <c r="G934" s="28"/>
      <c r="H934" s="19"/>
      <c r="I934" s="28"/>
      <c r="J934" s="28"/>
      <c r="K934" s="17">
        <v>0</v>
      </c>
      <c r="L934" s="17">
        <v>0</v>
      </c>
      <c r="M934" s="127"/>
      <c r="N934" s="127" t="str">
        <f>IF(Table1[[#This Row],[SAMPLE ID]]="","",Table1[[#This Row],[VOLUME]])</f>
        <v/>
      </c>
      <c r="O934" s="127" t="str">
        <f>IF(Table1[[#This Row],[SAMPLE ID]]="","",Table1[[#This Row],[CONCENTRATION]]*Table1[[#This Row],[VOLUME]])</f>
        <v/>
      </c>
      <c r="P934" s="127" t="s">
        <v>387</v>
      </c>
      <c r="Q934" s="128" t="s">
        <v>22</v>
      </c>
      <c r="R934" s="127" t="str">
        <f>IF(Table1[[#This Row],[SAMPLE ID]]="","",CONCATENATE('Sample information'!$B$16,"_",Table1[[#This Row],[PLATE]],"_org_",Table1[[#This Row],[DATE SAMPLE DELIVERY]]))</f>
        <v/>
      </c>
      <c r="S934" s="102" t="str">
        <f>IF(Table1[[#This Row],[DATE SAMPLE DELIVERY]]="","",(CONCATENATE(20,LEFT(Table1[[#This Row],[DATE SAMPLE DELIVERY]],2),"-",MID(Table1[[#This Row],[DATE SAMPLE DELIVERY]],3,2),"-",RIGHT(Table1[[#This Row],[DATE SAMPLE DELIVERY]],2))))</f>
        <v/>
      </c>
      <c r="T934" s="106" t="s">
        <v>206</v>
      </c>
      <c r="U934" s="127"/>
      <c r="V934" s="100"/>
      <c r="W934" s="127"/>
      <c r="X934" s="127"/>
      <c r="Y934" s="127"/>
      <c r="Z934" s="100"/>
      <c r="AA934" s="101"/>
      <c r="AB934" s="127"/>
      <c r="AC934" s="131"/>
      <c r="AD934" s="100"/>
      <c r="AE934" s="127"/>
      <c r="AF934" s="127"/>
      <c r="AG934" s="127"/>
      <c r="AH934" s="127"/>
      <c r="AI934" s="6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row>
    <row r="935" spans="1:60" s="106" customFormat="1" ht="15">
      <c r="A935" s="59" t="str">
        <f>IF(Table1[[#This Row],[SAMPLE ID]]="","",CONCATENATE('Sample information'!B$16," #",RIGHT(Table1[[#This Row],[PLATE]],LEN(Table1[[#This Row],[PLATE]])-2)," ",Table1[[#This Row],[DATE SAMPLE DELIVERY]]))</f>
        <v/>
      </c>
      <c r="B935" s="59" t="str">
        <f>IF(Table1[[#This Row],[SAMPLE ID]]="","",CONCATENATE('Sample information'!B$16,"-",Table1[[#This Row],[SAMPLE ID]]))</f>
        <v/>
      </c>
      <c r="C935" s="29" t="s">
        <v>100</v>
      </c>
      <c r="D935" s="106" t="s">
        <v>150</v>
      </c>
      <c r="E935" s="28"/>
      <c r="F935" s="28"/>
      <c r="G935" s="28"/>
      <c r="H935" s="19"/>
      <c r="I935" s="28"/>
      <c r="J935" s="28"/>
      <c r="K935" s="17">
        <v>0</v>
      </c>
      <c r="L935" s="17">
        <v>0</v>
      </c>
      <c r="M935" s="127"/>
      <c r="N935" s="127" t="str">
        <f>IF(Table1[[#This Row],[SAMPLE ID]]="","",Table1[[#This Row],[VOLUME]])</f>
        <v/>
      </c>
      <c r="O935" s="127" t="str">
        <f>IF(Table1[[#This Row],[SAMPLE ID]]="","",Table1[[#This Row],[CONCENTRATION]]*Table1[[#This Row],[VOLUME]])</f>
        <v/>
      </c>
      <c r="P935" s="127" t="s">
        <v>387</v>
      </c>
      <c r="Q935" s="128" t="s">
        <v>22</v>
      </c>
      <c r="R935" s="127" t="str">
        <f>IF(Table1[[#This Row],[SAMPLE ID]]="","",CONCATENATE('Sample information'!$B$16,"_",Table1[[#This Row],[PLATE]],"_org_",Table1[[#This Row],[DATE SAMPLE DELIVERY]]))</f>
        <v/>
      </c>
      <c r="S935" s="102" t="str">
        <f>IF(Table1[[#This Row],[DATE SAMPLE DELIVERY]]="","",(CONCATENATE(20,LEFT(Table1[[#This Row],[DATE SAMPLE DELIVERY]],2),"-",MID(Table1[[#This Row],[DATE SAMPLE DELIVERY]],3,2),"-",RIGHT(Table1[[#This Row],[DATE SAMPLE DELIVERY]],2))))</f>
        <v/>
      </c>
      <c r="T935" s="106" t="s">
        <v>206</v>
      </c>
      <c r="U935" s="127"/>
      <c r="V935" s="100"/>
      <c r="W935" s="127"/>
      <c r="X935" s="127"/>
      <c r="Y935" s="127"/>
      <c r="Z935" s="100"/>
      <c r="AA935" s="101"/>
      <c r="AB935" s="127"/>
      <c r="AC935" s="131"/>
      <c r="AD935" s="100"/>
      <c r="AE935" s="127"/>
      <c r="AF935" s="127"/>
      <c r="AG935" s="127"/>
      <c r="AH935" s="127"/>
      <c r="AI935" s="6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row>
    <row r="936" spans="1:60" s="106" customFormat="1" ht="15">
      <c r="A936" s="59" t="str">
        <f>IF(Table1[[#This Row],[SAMPLE ID]]="","",CONCATENATE('Sample information'!B$16," #",RIGHT(Table1[[#This Row],[PLATE]],LEN(Table1[[#This Row],[PLATE]])-2)," ",Table1[[#This Row],[DATE SAMPLE DELIVERY]]))</f>
        <v/>
      </c>
      <c r="B936" s="59" t="str">
        <f>IF(Table1[[#This Row],[SAMPLE ID]]="","",CONCATENATE('Sample information'!B$16,"-",Table1[[#This Row],[SAMPLE ID]]))</f>
        <v/>
      </c>
      <c r="C936" s="29" t="s">
        <v>101</v>
      </c>
      <c r="D936" s="106" t="s">
        <v>150</v>
      </c>
      <c r="E936" s="28"/>
      <c r="F936" s="28"/>
      <c r="G936" s="28"/>
      <c r="H936" s="19"/>
      <c r="I936" s="28"/>
      <c r="J936" s="28"/>
      <c r="K936" s="17">
        <v>0</v>
      </c>
      <c r="L936" s="17">
        <v>0</v>
      </c>
      <c r="M936" s="127"/>
      <c r="N936" s="127" t="str">
        <f>IF(Table1[[#This Row],[SAMPLE ID]]="","",Table1[[#This Row],[VOLUME]])</f>
        <v/>
      </c>
      <c r="O936" s="127" t="str">
        <f>IF(Table1[[#This Row],[SAMPLE ID]]="","",Table1[[#This Row],[CONCENTRATION]]*Table1[[#This Row],[VOLUME]])</f>
        <v/>
      </c>
      <c r="P936" s="127" t="s">
        <v>387</v>
      </c>
      <c r="Q936" s="128" t="s">
        <v>22</v>
      </c>
      <c r="R936" s="127" t="str">
        <f>IF(Table1[[#This Row],[SAMPLE ID]]="","",CONCATENATE('Sample information'!$B$16,"_",Table1[[#This Row],[PLATE]],"_org_",Table1[[#This Row],[DATE SAMPLE DELIVERY]]))</f>
        <v/>
      </c>
      <c r="S936" s="102" t="str">
        <f>IF(Table1[[#This Row],[DATE SAMPLE DELIVERY]]="","",(CONCATENATE(20,LEFT(Table1[[#This Row],[DATE SAMPLE DELIVERY]],2),"-",MID(Table1[[#This Row],[DATE SAMPLE DELIVERY]],3,2),"-",RIGHT(Table1[[#This Row],[DATE SAMPLE DELIVERY]],2))))</f>
        <v/>
      </c>
      <c r="T936" s="106" t="s">
        <v>206</v>
      </c>
      <c r="U936" s="127"/>
      <c r="V936" s="100"/>
      <c r="W936" s="127"/>
      <c r="X936" s="127"/>
      <c r="Y936" s="127"/>
      <c r="Z936" s="100"/>
      <c r="AA936" s="101"/>
      <c r="AB936" s="127"/>
      <c r="AC936" s="131"/>
      <c r="AD936" s="100"/>
      <c r="AE936" s="127"/>
      <c r="AF936" s="127"/>
      <c r="AG936" s="127"/>
      <c r="AH936" s="127"/>
      <c r="AI936" s="6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row>
    <row r="937" spans="1:60" s="106" customFormat="1" ht="15">
      <c r="A937" s="59" t="str">
        <f>IF(Table1[[#This Row],[SAMPLE ID]]="","",CONCATENATE('Sample information'!B$16," #",RIGHT(Table1[[#This Row],[PLATE]],LEN(Table1[[#This Row],[PLATE]])-2)," ",Table1[[#This Row],[DATE SAMPLE DELIVERY]]))</f>
        <v/>
      </c>
      <c r="B937" s="59" t="str">
        <f>IF(Table1[[#This Row],[SAMPLE ID]]="","",CONCATENATE('Sample information'!B$16,"-",Table1[[#This Row],[SAMPLE ID]]))</f>
        <v/>
      </c>
      <c r="C937" s="29" t="s">
        <v>102</v>
      </c>
      <c r="D937" s="106" t="s">
        <v>150</v>
      </c>
      <c r="E937" s="28"/>
      <c r="F937" s="28"/>
      <c r="G937" s="28"/>
      <c r="H937" s="19"/>
      <c r="I937" s="28"/>
      <c r="J937" s="28"/>
      <c r="K937" s="17">
        <v>0</v>
      </c>
      <c r="L937" s="17">
        <v>0</v>
      </c>
      <c r="M937" s="127"/>
      <c r="N937" s="127" t="str">
        <f>IF(Table1[[#This Row],[SAMPLE ID]]="","",Table1[[#This Row],[VOLUME]])</f>
        <v/>
      </c>
      <c r="O937" s="127" t="str">
        <f>IF(Table1[[#This Row],[SAMPLE ID]]="","",Table1[[#This Row],[CONCENTRATION]]*Table1[[#This Row],[VOLUME]])</f>
        <v/>
      </c>
      <c r="P937" s="127" t="s">
        <v>387</v>
      </c>
      <c r="Q937" s="128" t="s">
        <v>22</v>
      </c>
      <c r="R937" s="127" t="str">
        <f>IF(Table1[[#This Row],[SAMPLE ID]]="","",CONCATENATE('Sample information'!$B$16,"_",Table1[[#This Row],[PLATE]],"_org_",Table1[[#This Row],[DATE SAMPLE DELIVERY]]))</f>
        <v/>
      </c>
      <c r="S937" s="102" t="str">
        <f>IF(Table1[[#This Row],[DATE SAMPLE DELIVERY]]="","",(CONCATENATE(20,LEFT(Table1[[#This Row],[DATE SAMPLE DELIVERY]],2),"-",MID(Table1[[#This Row],[DATE SAMPLE DELIVERY]],3,2),"-",RIGHT(Table1[[#This Row],[DATE SAMPLE DELIVERY]],2))))</f>
        <v/>
      </c>
      <c r="T937" s="106" t="s">
        <v>206</v>
      </c>
      <c r="U937" s="127"/>
      <c r="V937" s="100"/>
      <c r="W937" s="127"/>
      <c r="X937" s="127"/>
      <c r="Y937" s="127"/>
      <c r="Z937" s="100"/>
      <c r="AA937" s="101"/>
      <c r="AB937" s="127"/>
      <c r="AC937" s="131"/>
      <c r="AD937" s="100"/>
      <c r="AE937" s="127"/>
      <c r="AF937" s="127"/>
      <c r="AG937" s="127"/>
      <c r="AH937" s="127"/>
      <c r="AI937" s="6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row>
    <row r="938" spans="1:60" s="106" customFormat="1" ht="15">
      <c r="A938" s="59" t="str">
        <f>IF(Table1[[#This Row],[SAMPLE ID]]="","",CONCATENATE('Sample information'!B$16," #",RIGHT(Table1[[#This Row],[PLATE]],LEN(Table1[[#This Row],[PLATE]])-2)," ",Table1[[#This Row],[DATE SAMPLE DELIVERY]]))</f>
        <v/>
      </c>
      <c r="B938" s="59" t="str">
        <f>IF(Table1[[#This Row],[SAMPLE ID]]="","",CONCATENATE('Sample information'!B$16,"-",Table1[[#This Row],[SAMPLE ID]]))</f>
        <v/>
      </c>
      <c r="C938" s="29" t="s">
        <v>103</v>
      </c>
      <c r="D938" s="106" t="s">
        <v>150</v>
      </c>
      <c r="E938" s="28"/>
      <c r="F938" s="28"/>
      <c r="G938" s="28"/>
      <c r="H938" s="19"/>
      <c r="I938" s="28"/>
      <c r="J938" s="28"/>
      <c r="K938" s="17">
        <v>0</v>
      </c>
      <c r="L938" s="17">
        <v>0</v>
      </c>
      <c r="M938" s="127"/>
      <c r="N938" s="127" t="str">
        <f>IF(Table1[[#This Row],[SAMPLE ID]]="","",Table1[[#This Row],[VOLUME]])</f>
        <v/>
      </c>
      <c r="O938" s="127" t="str">
        <f>IF(Table1[[#This Row],[SAMPLE ID]]="","",Table1[[#This Row],[CONCENTRATION]]*Table1[[#This Row],[VOLUME]])</f>
        <v/>
      </c>
      <c r="P938" s="127" t="s">
        <v>387</v>
      </c>
      <c r="Q938" s="128" t="s">
        <v>22</v>
      </c>
      <c r="R938" s="127" t="str">
        <f>IF(Table1[[#This Row],[SAMPLE ID]]="","",CONCATENATE('Sample information'!$B$16,"_",Table1[[#This Row],[PLATE]],"_org_",Table1[[#This Row],[DATE SAMPLE DELIVERY]]))</f>
        <v/>
      </c>
      <c r="S938" s="102" t="str">
        <f>IF(Table1[[#This Row],[DATE SAMPLE DELIVERY]]="","",(CONCATENATE(20,LEFT(Table1[[#This Row],[DATE SAMPLE DELIVERY]],2),"-",MID(Table1[[#This Row],[DATE SAMPLE DELIVERY]],3,2),"-",RIGHT(Table1[[#This Row],[DATE SAMPLE DELIVERY]],2))))</f>
        <v/>
      </c>
      <c r="T938" s="106" t="s">
        <v>206</v>
      </c>
      <c r="U938" s="127"/>
      <c r="V938" s="100"/>
      <c r="W938" s="127"/>
      <c r="X938" s="127"/>
      <c r="Y938" s="127"/>
      <c r="Z938" s="100"/>
      <c r="AA938" s="101"/>
      <c r="AB938" s="127"/>
      <c r="AC938" s="131"/>
      <c r="AD938" s="100"/>
      <c r="AE938" s="127"/>
      <c r="AF938" s="127"/>
      <c r="AG938" s="127"/>
      <c r="AH938" s="127"/>
      <c r="AI938" s="6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row>
    <row r="939" spans="1:60" s="106" customFormat="1" ht="15">
      <c r="A939" s="59" t="str">
        <f>IF(Table1[[#This Row],[SAMPLE ID]]="","",CONCATENATE('Sample information'!B$16," #",RIGHT(Table1[[#This Row],[PLATE]],LEN(Table1[[#This Row],[PLATE]])-2)," ",Table1[[#This Row],[DATE SAMPLE DELIVERY]]))</f>
        <v/>
      </c>
      <c r="B939" s="59" t="str">
        <f>IF(Table1[[#This Row],[SAMPLE ID]]="","",CONCATENATE('Sample information'!B$16,"-",Table1[[#This Row],[SAMPLE ID]]))</f>
        <v/>
      </c>
      <c r="C939" s="29" t="s">
        <v>104</v>
      </c>
      <c r="D939" s="106" t="s">
        <v>150</v>
      </c>
      <c r="E939" s="28"/>
      <c r="F939" s="28"/>
      <c r="G939" s="28"/>
      <c r="H939" s="19"/>
      <c r="I939" s="28"/>
      <c r="J939" s="28"/>
      <c r="K939" s="17">
        <v>0</v>
      </c>
      <c r="L939" s="17">
        <v>0</v>
      </c>
      <c r="M939" s="127"/>
      <c r="N939" s="127" t="str">
        <f>IF(Table1[[#This Row],[SAMPLE ID]]="","",Table1[[#This Row],[VOLUME]])</f>
        <v/>
      </c>
      <c r="O939" s="127" t="str">
        <f>IF(Table1[[#This Row],[SAMPLE ID]]="","",Table1[[#This Row],[CONCENTRATION]]*Table1[[#This Row],[VOLUME]])</f>
        <v/>
      </c>
      <c r="P939" s="127" t="s">
        <v>387</v>
      </c>
      <c r="Q939" s="128" t="s">
        <v>22</v>
      </c>
      <c r="R939" s="127" t="str">
        <f>IF(Table1[[#This Row],[SAMPLE ID]]="","",CONCATENATE('Sample information'!$B$16,"_",Table1[[#This Row],[PLATE]],"_org_",Table1[[#This Row],[DATE SAMPLE DELIVERY]]))</f>
        <v/>
      </c>
      <c r="S939" s="102" t="str">
        <f>IF(Table1[[#This Row],[DATE SAMPLE DELIVERY]]="","",(CONCATENATE(20,LEFT(Table1[[#This Row],[DATE SAMPLE DELIVERY]],2),"-",MID(Table1[[#This Row],[DATE SAMPLE DELIVERY]],3,2),"-",RIGHT(Table1[[#This Row],[DATE SAMPLE DELIVERY]],2))))</f>
        <v/>
      </c>
      <c r="T939" s="106" t="s">
        <v>206</v>
      </c>
      <c r="U939" s="127"/>
      <c r="V939" s="100"/>
      <c r="W939" s="127"/>
      <c r="X939" s="127"/>
      <c r="Y939" s="127"/>
      <c r="Z939" s="100"/>
      <c r="AA939" s="101"/>
      <c r="AB939" s="127"/>
      <c r="AC939" s="131"/>
      <c r="AD939" s="100"/>
      <c r="AE939" s="127"/>
      <c r="AF939" s="127"/>
      <c r="AG939" s="127"/>
      <c r="AH939" s="127"/>
      <c r="AI939" s="6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row>
    <row r="940" spans="1:60" s="106" customFormat="1" ht="15">
      <c r="A940" s="59" t="str">
        <f>IF(Table1[[#This Row],[SAMPLE ID]]="","",CONCATENATE('Sample information'!B$16," #",RIGHT(Table1[[#This Row],[PLATE]],LEN(Table1[[#This Row],[PLATE]])-2)," ",Table1[[#This Row],[DATE SAMPLE DELIVERY]]))</f>
        <v/>
      </c>
      <c r="B940" s="59" t="str">
        <f>IF(Table1[[#This Row],[SAMPLE ID]]="","",CONCATENATE('Sample information'!B$16,"-",Table1[[#This Row],[SAMPLE ID]]))</f>
        <v/>
      </c>
      <c r="C940" s="29" t="s">
        <v>105</v>
      </c>
      <c r="D940" s="106" t="s">
        <v>150</v>
      </c>
      <c r="E940" s="28"/>
      <c r="F940" s="28"/>
      <c r="G940" s="28"/>
      <c r="H940" s="19"/>
      <c r="I940" s="28"/>
      <c r="J940" s="28"/>
      <c r="K940" s="17">
        <v>0</v>
      </c>
      <c r="L940" s="17">
        <v>0</v>
      </c>
      <c r="M940" s="127"/>
      <c r="N940" s="127" t="str">
        <f>IF(Table1[[#This Row],[SAMPLE ID]]="","",Table1[[#This Row],[VOLUME]])</f>
        <v/>
      </c>
      <c r="O940" s="127" t="str">
        <f>IF(Table1[[#This Row],[SAMPLE ID]]="","",Table1[[#This Row],[CONCENTRATION]]*Table1[[#This Row],[VOLUME]])</f>
        <v/>
      </c>
      <c r="P940" s="127" t="s">
        <v>387</v>
      </c>
      <c r="Q940" s="128" t="s">
        <v>22</v>
      </c>
      <c r="R940" s="127" t="str">
        <f>IF(Table1[[#This Row],[SAMPLE ID]]="","",CONCATENATE('Sample information'!$B$16,"_",Table1[[#This Row],[PLATE]],"_org_",Table1[[#This Row],[DATE SAMPLE DELIVERY]]))</f>
        <v/>
      </c>
      <c r="S940" s="102" t="str">
        <f>IF(Table1[[#This Row],[DATE SAMPLE DELIVERY]]="","",(CONCATENATE(20,LEFT(Table1[[#This Row],[DATE SAMPLE DELIVERY]],2),"-",MID(Table1[[#This Row],[DATE SAMPLE DELIVERY]],3,2),"-",RIGHT(Table1[[#This Row],[DATE SAMPLE DELIVERY]],2))))</f>
        <v/>
      </c>
      <c r="T940" s="106" t="s">
        <v>206</v>
      </c>
      <c r="U940" s="127"/>
      <c r="V940" s="100"/>
      <c r="W940" s="127"/>
      <c r="X940" s="127"/>
      <c r="Y940" s="127"/>
      <c r="Z940" s="100"/>
      <c r="AA940" s="101"/>
      <c r="AB940" s="127"/>
      <c r="AC940" s="131"/>
      <c r="AD940" s="100"/>
      <c r="AE940" s="127"/>
      <c r="AF940" s="127"/>
      <c r="AG940" s="127"/>
      <c r="AH940" s="127"/>
      <c r="AI940" s="6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row>
    <row r="941" spans="1:60" s="106" customFormat="1" ht="15">
      <c r="A941" s="59" t="str">
        <f>IF(Table1[[#This Row],[SAMPLE ID]]="","",CONCATENATE('Sample information'!B$16," #",RIGHT(Table1[[#This Row],[PLATE]],LEN(Table1[[#This Row],[PLATE]])-2)," ",Table1[[#This Row],[DATE SAMPLE DELIVERY]]))</f>
        <v/>
      </c>
      <c r="B941" s="59" t="str">
        <f>IF(Table1[[#This Row],[SAMPLE ID]]="","",CONCATENATE('Sample information'!B$16,"-",Table1[[#This Row],[SAMPLE ID]]))</f>
        <v/>
      </c>
      <c r="C941" s="29" t="s">
        <v>106</v>
      </c>
      <c r="D941" s="106" t="s">
        <v>150</v>
      </c>
      <c r="E941" s="28"/>
      <c r="F941" s="28"/>
      <c r="G941" s="28"/>
      <c r="H941" s="19"/>
      <c r="I941" s="28"/>
      <c r="J941" s="28"/>
      <c r="K941" s="17">
        <v>0</v>
      </c>
      <c r="L941" s="17">
        <v>0</v>
      </c>
      <c r="M941" s="127"/>
      <c r="N941" s="127" t="str">
        <f>IF(Table1[[#This Row],[SAMPLE ID]]="","",Table1[[#This Row],[VOLUME]])</f>
        <v/>
      </c>
      <c r="O941" s="127" t="str">
        <f>IF(Table1[[#This Row],[SAMPLE ID]]="","",Table1[[#This Row],[CONCENTRATION]]*Table1[[#This Row],[VOLUME]])</f>
        <v/>
      </c>
      <c r="P941" s="127" t="s">
        <v>387</v>
      </c>
      <c r="Q941" s="128" t="s">
        <v>22</v>
      </c>
      <c r="R941" s="127" t="str">
        <f>IF(Table1[[#This Row],[SAMPLE ID]]="","",CONCATENATE('Sample information'!$B$16,"_",Table1[[#This Row],[PLATE]],"_org_",Table1[[#This Row],[DATE SAMPLE DELIVERY]]))</f>
        <v/>
      </c>
      <c r="S941" s="102" t="str">
        <f>IF(Table1[[#This Row],[DATE SAMPLE DELIVERY]]="","",(CONCATENATE(20,LEFT(Table1[[#This Row],[DATE SAMPLE DELIVERY]],2),"-",MID(Table1[[#This Row],[DATE SAMPLE DELIVERY]],3,2),"-",RIGHT(Table1[[#This Row],[DATE SAMPLE DELIVERY]],2))))</f>
        <v/>
      </c>
      <c r="T941" s="106" t="s">
        <v>206</v>
      </c>
      <c r="U941" s="127"/>
      <c r="V941" s="100"/>
      <c r="W941" s="127"/>
      <c r="X941" s="127"/>
      <c r="Y941" s="127"/>
      <c r="Z941" s="100"/>
      <c r="AA941" s="101"/>
      <c r="AB941" s="127"/>
      <c r="AC941" s="131"/>
      <c r="AD941" s="100"/>
      <c r="AE941" s="127"/>
      <c r="AF941" s="127"/>
      <c r="AG941" s="127"/>
      <c r="AH941" s="127"/>
      <c r="AI941" s="6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row>
    <row r="942" spans="1:60" s="106" customFormat="1" ht="15">
      <c r="A942" s="59" t="str">
        <f>IF(Table1[[#This Row],[SAMPLE ID]]="","",CONCATENATE('Sample information'!B$16," #",RIGHT(Table1[[#This Row],[PLATE]],LEN(Table1[[#This Row],[PLATE]])-2)," ",Table1[[#This Row],[DATE SAMPLE DELIVERY]]))</f>
        <v/>
      </c>
      <c r="B942" s="59" t="str">
        <f>IF(Table1[[#This Row],[SAMPLE ID]]="","",CONCATENATE('Sample information'!B$16,"-",Table1[[#This Row],[SAMPLE ID]]))</f>
        <v/>
      </c>
      <c r="C942" s="29" t="s">
        <v>107</v>
      </c>
      <c r="D942" s="106" t="s">
        <v>150</v>
      </c>
      <c r="E942" s="28"/>
      <c r="F942" s="28"/>
      <c r="G942" s="28"/>
      <c r="H942" s="19"/>
      <c r="I942" s="28"/>
      <c r="J942" s="28"/>
      <c r="K942" s="17">
        <v>0</v>
      </c>
      <c r="L942" s="17">
        <v>0</v>
      </c>
      <c r="M942" s="127"/>
      <c r="N942" s="127" t="str">
        <f>IF(Table1[[#This Row],[SAMPLE ID]]="","",Table1[[#This Row],[VOLUME]])</f>
        <v/>
      </c>
      <c r="O942" s="127" t="str">
        <f>IF(Table1[[#This Row],[SAMPLE ID]]="","",Table1[[#This Row],[CONCENTRATION]]*Table1[[#This Row],[VOLUME]])</f>
        <v/>
      </c>
      <c r="P942" s="127" t="s">
        <v>387</v>
      </c>
      <c r="Q942" s="128" t="s">
        <v>22</v>
      </c>
      <c r="R942" s="127" t="str">
        <f>IF(Table1[[#This Row],[SAMPLE ID]]="","",CONCATENATE('Sample information'!$B$16,"_",Table1[[#This Row],[PLATE]],"_org_",Table1[[#This Row],[DATE SAMPLE DELIVERY]]))</f>
        <v/>
      </c>
      <c r="S942" s="102" t="str">
        <f>IF(Table1[[#This Row],[DATE SAMPLE DELIVERY]]="","",(CONCATENATE(20,LEFT(Table1[[#This Row],[DATE SAMPLE DELIVERY]],2),"-",MID(Table1[[#This Row],[DATE SAMPLE DELIVERY]],3,2),"-",RIGHT(Table1[[#This Row],[DATE SAMPLE DELIVERY]],2))))</f>
        <v/>
      </c>
      <c r="T942" s="106" t="s">
        <v>206</v>
      </c>
      <c r="U942" s="127"/>
      <c r="V942" s="100"/>
      <c r="W942" s="127"/>
      <c r="X942" s="127"/>
      <c r="Y942" s="127"/>
      <c r="Z942" s="100"/>
      <c r="AA942" s="101"/>
      <c r="AB942" s="127"/>
      <c r="AC942" s="131"/>
      <c r="AD942" s="100"/>
      <c r="AE942" s="127"/>
      <c r="AF942" s="127"/>
      <c r="AG942" s="127"/>
      <c r="AH942" s="127"/>
      <c r="AI942" s="6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row>
    <row r="943" spans="1:60" s="106" customFormat="1" ht="15">
      <c r="A943" s="59" t="str">
        <f>IF(Table1[[#This Row],[SAMPLE ID]]="","",CONCATENATE('Sample information'!B$16," #",RIGHT(Table1[[#This Row],[PLATE]],LEN(Table1[[#This Row],[PLATE]])-2)," ",Table1[[#This Row],[DATE SAMPLE DELIVERY]]))</f>
        <v/>
      </c>
      <c r="B943" s="59" t="str">
        <f>IF(Table1[[#This Row],[SAMPLE ID]]="","",CONCATENATE('Sample information'!B$16,"-",Table1[[#This Row],[SAMPLE ID]]))</f>
        <v/>
      </c>
      <c r="C943" s="29" t="s">
        <v>108</v>
      </c>
      <c r="D943" s="106" t="s">
        <v>150</v>
      </c>
      <c r="E943" s="28"/>
      <c r="F943" s="28"/>
      <c r="G943" s="28"/>
      <c r="H943" s="19"/>
      <c r="I943" s="28"/>
      <c r="J943" s="28"/>
      <c r="K943" s="17">
        <v>0</v>
      </c>
      <c r="L943" s="17">
        <v>0</v>
      </c>
      <c r="M943" s="127"/>
      <c r="N943" s="127" t="str">
        <f>IF(Table1[[#This Row],[SAMPLE ID]]="","",Table1[[#This Row],[VOLUME]])</f>
        <v/>
      </c>
      <c r="O943" s="127" t="str">
        <f>IF(Table1[[#This Row],[SAMPLE ID]]="","",Table1[[#This Row],[CONCENTRATION]]*Table1[[#This Row],[VOLUME]])</f>
        <v/>
      </c>
      <c r="P943" s="127" t="s">
        <v>387</v>
      </c>
      <c r="Q943" s="128" t="s">
        <v>22</v>
      </c>
      <c r="R943" s="127" t="str">
        <f>IF(Table1[[#This Row],[SAMPLE ID]]="","",CONCATENATE('Sample information'!$B$16,"_",Table1[[#This Row],[PLATE]],"_org_",Table1[[#This Row],[DATE SAMPLE DELIVERY]]))</f>
        <v/>
      </c>
      <c r="S943" s="102" t="str">
        <f>IF(Table1[[#This Row],[DATE SAMPLE DELIVERY]]="","",(CONCATENATE(20,LEFT(Table1[[#This Row],[DATE SAMPLE DELIVERY]],2),"-",MID(Table1[[#This Row],[DATE SAMPLE DELIVERY]],3,2),"-",RIGHT(Table1[[#This Row],[DATE SAMPLE DELIVERY]],2))))</f>
        <v/>
      </c>
      <c r="T943" s="106" t="s">
        <v>206</v>
      </c>
      <c r="U943" s="127"/>
      <c r="V943" s="100"/>
      <c r="W943" s="127"/>
      <c r="X943" s="127"/>
      <c r="Y943" s="127"/>
      <c r="Z943" s="100"/>
      <c r="AA943" s="101"/>
      <c r="AB943" s="127"/>
      <c r="AC943" s="131"/>
      <c r="AD943" s="100"/>
      <c r="AE943" s="127"/>
      <c r="AF943" s="127"/>
      <c r="AG943" s="127"/>
      <c r="AH943" s="127"/>
      <c r="AI943" s="6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row>
    <row r="944" spans="1:60" s="106" customFormat="1" ht="15">
      <c r="A944" s="59" t="str">
        <f>IF(Table1[[#This Row],[SAMPLE ID]]="","",CONCATENATE('Sample information'!B$16," #",RIGHT(Table1[[#This Row],[PLATE]],LEN(Table1[[#This Row],[PLATE]])-2)," ",Table1[[#This Row],[DATE SAMPLE DELIVERY]]))</f>
        <v/>
      </c>
      <c r="B944" s="59" t="str">
        <f>IF(Table1[[#This Row],[SAMPLE ID]]="","",CONCATENATE('Sample information'!B$16,"-",Table1[[#This Row],[SAMPLE ID]]))</f>
        <v/>
      </c>
      <c r="C944" s="29" t="s">
        <v>109</v>
      </c>
      <c r="D944" s="106" t="s">
        <v>150</v>
      </c>
      <c r="E944" s="28"/>
      <c r="F944" s="28"/>
      <c r="G944" s="28"/>
      <c r="H944" s="19"/>
      <c r="I944" s="28"/>
      <c r="J944" s="28"/>
      <c r="K944" s="17">
        <v>0</v>
      </c>
      <c r="L944" s="17">
        <v>0</v>
      </c>
      <c r="M944" s="127"/>
      <c r="N944" s="127" t="str">
        <f>IF(Table1[[#This Row],[SAMPLE ID]]="","",Table1[[#This Row],[VOLUME]])</f>
        <v/>
      </c>
      <c r="O944" s="127" t="str">
        <f>IF(Table1[[#This Row],[SAMPLE ID]]="","",Table1[[#This Row],[CONCENTRATION]]*Table1[[#This Row],[VOLUME]])</f>
        <v/>
      </c>
      <c r="P944" s="127" t="s">
        <v>387</v>
      </c>
      <c r="Q944" s="128" t="s">
        <v>22</v>
      </c>
      <c r="R944" s="127" t="str">
        <f>IF(Table1[[#This Row],[SAMPLE ID]]="","",CONCATENATE('Sample information'!$B$16,"_",Table1[[#This Row],[PLATE]],"_org_",Table1[[#This Row],[DATE SAMPLE DELIVERY]]))</f>
        <v/>
      </c>
      <c r="S944" s="102" t="str">
        <f>IF(Table1[[#This Row],[DATE SAMPLE DELIVERY]]="","",(CONCATENATE(20,LEFT(Table1[[#This Row],[DATE SAMPLE DELIVERY]],2),"-",MID(Table1[[#This Row],[DATE SAMPLE DELIVERY]],3,2),"-",RIGHT(Table1[[#This Row],[DATE SAMPLE DELIVERY]],2))))</f>
        <v/>
      </c>
      <c r="T944" s="106" t="s">
        <v>206</v>
      </c>
      <c r="U944" s="127"/>
      <c r="V944" s="100"/>
      <c r="W944" s="127"/>
      <c r="X944" s="127"/>
      <c r="Y944" s="127"/>
      <c r="Z944" s="100"/>
      <c r="AA944" s="101"/>
      <c r="AB944" s="127"/>
      <c r="AC944" s="131"/>
      <c r="AD944" s="100"/>
      <c r="AE944" s="127"/>
      <c r="AF944" s="127"/>
      <c r="AG944" s="127"/>
      <c r="AH944" s="127"/>
      <c r="AI944" s="6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row>
    <row r="945" spans="1:60" s="106" customFormat="1" ht="15">
      <c r="A945" s="59" t="str">
        <f>IF(Table1[[#This Row],[SAMPLE ID]]="","",CONCATENATE('Sample information'!B$16," #",RIGHT(Table1[[#This Row],[PLATE]],LEN(Table1[[#This Row],[PLATE]])-2)," ",Table1[[#This Row],[DATE SAMPLE DELIVERY]]))</f>
        <v/>
      </c>
      <c r="B945" s="59" t="str">
        <f>IF(Table1[[#This Row],[SAMPLE ID]]="","",CONCATENATE('Sample information'!B$16,"-",Table1[[#This Row],[SAMPLE ID]]))</f>
        <v/>
      </c>
      <c r="C945" s="29" t="s">
        <v>110</v>
      </c>
      <c r="D945" s="106" t="s">
        <v>150</v>
      </c>
      <c r="E945" s="28"/>
      <c r="F945" s="28"/>
      <c r="G945" s="28"/>
      <c r="H945" s="19"/>
      <c r="I945" s="28"/>
      <c r="J945" s="28"/>
      <c r="K945" s="17">
        <v>0</v>
      </c>
      <c r="L945" s="17">
        <v>0</v>
      </c>
      <c r="M945" s="127"/>
      <c r="N945" s="127" t="str">
        <f>IF(Table1[[#This Row],[SAMPLE ID]]="","",Table1[[#This Row],[VOLUME]])</f>
        <v/>
      </c>
      <c r="O945" s="127" t="str">
        <f>IF(Table1[[#This Row],[SAMPLE ID]]="","",Table1[[#This Row],[CONCENTRATION]]*Table1[[#This Row],[VOLUME]])</f>
        <v/>
      </c>
      <c r="P945" s="127" t="s">
        <v>387</v>
      </c>
      <c r="Q945" s="128" t="s">
        <v>22</v>
      </c>
      <c r="R945" s="127" t="str">
        <f>IF(Table1[[#This Row],[SAMPLE ID]]="","",CONCATENATE('Sample information'!$B$16,"_",Table1[[#This Row],[PLATE]],"_org_",Table1[[#This Row],[DATE SAMPLE DELIVERY]]))</f>
        <v/>
      </c>
      <c r="S945" s="102" t="str">
        <f>IF(Table1[[#This Row],[DATE SAMPLE DELIVERY]]="","",(CONCATENATE(20,LEFT(Table1[[#This Row],[DATE SAMPLE DELIVERY]],2),"-",MID(Table1[[#This Row],[DATE SAMPLE DELIVERY]],3,2),"-",RIGHT(Table1[[#This Row],[DATE SAMPLE DELIVERY]],2))))</f>
        <v/>
      </c>
      <c r="T945" s="106" t="s">
        <v>206</v>
      </c>
      <c r="U945" s="127"/>
      <c r="V945" s="100"/>
      <c r="W945" s="127"/>
      <c r="X945" s="127"/>
      <c r="Y945" s="127"/>
      <c r="Z945" s="100"/>
      <c r="AA945" s="101"/>
      <c r="AB945" s="127"/>
      <c r="AC945" s="131"/>
      <c r="AD945" s="100"/>
      <c r="AE945" s="127"/>
      <c r="AF945" s="127"/>
      <c r="AG945" s="127"/>
      <c r="AH945" s="127"/>
      <c r="AI945" s="6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row>
    <row r="946" spans="1:60" s="106" customFormat="1" ht="15">
      <c r="A946" s="59" t="str">
        <f>IF(Table1[[#This Row],[SAMPLE ID]]="","",CONCATENATE('Sample information'!B$16," #",RIGHT(Table1[[#This Row],[PLATE]],LEN(Table1[[#This Row],[PLATE]])-2)," ",Table1[[#This Row],[DATE SAMPLE DELIVERY]]))</f>
        <v/>
      </c>
      <c r="B946" s="59" t="str">
        <f>IF(Table1[[#This Row],[SAMPLE ID]]="","",CONCATENATE('Sample information'!B$16,"-",Table1[[#This Row],[SAMPLE ID]]))</f>
        <v/>
      </c>
      <c r="C946" s="29" t="s">
        <v>111</v>
      </c>
      <c r="D946" s="106" t="s">
        <v>150</v>
      </c>
      <c r="E946" s="28"/>
      <c r="F946" s="28"/>
      <c r="G946" s="28"/>
      <c r="H946" s="19"/>
      <c r="I946" s="28"/>
      <c r="J946" s="28"/>
      <c r="K946" s="17">
        <v>0</v>
      </c>
      <c r="L946" s="17">
        <v>0</v>
      </c>
      <c r="M946" s="127"/>
      <c r="N946" s="127" t="str">
        <f>IF(Table1[[#This Row],[SAMPLE ID]]="","",Table1[[#This Row],[VOLUME]])</f>
        <v/>
      </c>
      <c r="O946" s="127" t="str">
        <f>IF(Table1[[#This Row],[SAMPLE ID]]="","",Table1[[#This Row],[CONCENTRATION]]*Table1[[#This Row],[VOLUME]])</f>
        <v/>
      </c>
      <c r="P946" s="127" t="s">
        <v>387</v>
      </c>
      <c r="Q946" s="128" t="s">
        <v>22</v>
      </c>
      <c r="R946" s="127" t="str">
        <f>IF(Table1[[#This Row],[SAMPLE ID]]="","",CONCATENATE('Sample information'!$B$16,"_",Table1[[#This Row],[PLATE]],"_org_",Table1[[#This Row],[DATE SAMPLE DELIVERY]]))</f>
        <v/>
      </c>
      <c r="S946" s="102" t="str">
        <f>IF(Table1[[#This Row],[DATE SAMPLE DELIVERY]]="","",(CONCATENATE(20,LEFT(Table1[[#This Row],[DATE SAMPLE DELIVERY]],2),"-",MID(Table1[[#This Row],[DATE SAMPLE DELIVERY]],3,2),"-",RIGHT(Table1[[#This Row],[DATE SAMPLE DELIVERY]],2))))</f>
        <v/>
      </c>
      <c r="T946" s="106" t="s">
        <v>206</v>
      </c>
      <c r="U946" s="127"/>
      <c r="V946" s="100"/>
      <c r="W946" s="127"/>
      <c r="X946" s="127"/>
      <c r="Y946" s="127"/>
      <c r="Z946" s="100"/>
      <c r="AA946" s="101"/>
      <c r="AB946" s="127"/>
      <c r="AC946" s="131"/>
      <c r="AD946" s="100"/>
      <c r="AE946" s="127"/>
      <c r="AF946" s="127"/>
      <c r="AG946" s="127"/>
      <c r="AH946" s="127"/>
      <c r="AI946" s="6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row>
    <row r="947" spans="1:60" s="106" customFormat="1" ht="15">
      <c r="A947" s="59" t="str">
        <f>IF(Table1[[#This Row],[SAMPLE ID]]="","",CONCATENATE('Sample information'!B$16," #",RIGHT(Table1[[#This Row],[PLATE]],LEN(Table1[[#This Row],[PLATE]])-2)," ",Table1[[#This Row],[DATE SAMPLE DELIVERY]]))</f>
        <v/>
      </c>
      <c r="B947" s="59" t="str">
        <f>IF(Table1[[#This Row],[SAMPLE ID]]="","",CONCATENATE('Sample information'!B$16,"-",Table1[[#This Row],[SAMPLE ID]]))</f>
        <v/>
      </c>
      <c r="C947" s="29" t="s">
        <v>112</v>
      </c>
      <c r="D947" s="106" t="s">
        <v>150</v>
      </c>
      <c r="E947" s="28"/>
      <c r="F947" s="28"/>
      <c r="G947" s="28"/>
      <c r="H947" s="19"/>
      <c r="I947" s="28"/>
      <c r="J947" s="28"/>
      <c r="K947" s="17">
        <v>0</v>
      </c>
      <c r="L947" s="17">
        <v>0</v>
      </c>
      <c r="M947" s="127"/>
      <c r="N947" s="127" t="str">
        <f>IF(Table1[[#This Row],[SAMPLE ID]]="","",Table1[[#This Row],[VOLUME]])</f>
        <v/>
      </c>
      <c r="O947" s="127" t="str">
        <f>IF(Table1[[#This Row],[SAMPLE ID]]="","",Table1[[#This Row],[CONCENTRATION]]*Table1[[#This Row],[VOLUME]])</f>
        <v/>
      </c>
      <c r="P947" s="127" t="s">
        <v>387</v>
      </c>
      <c r="Q947" s="128" t="s">
        <v>22</v>
      </c>
      <c r="R947" s="127" t="str">
        <f>IF(Table1[[#This Row],[SAMPLE ID]]="","",CONCATENATE('Sample information'!$B$16,"_",Table1[[#This Row],[PLATE]],"_org_",Table1[[#This Row],[DATE SAMPLE DELIVERY]]))</f>
        <v/>
      </c>
      <c r="S947" s="102" t="str">
        <f>IF(Table1[[#This Row],[DATE SAMPLE DELIVERY]]="","",(CONCATENATE(20,LEFT(Table1[[#This Row],[DATE SAMPLE DELIVERY]],2),"-",MID(Table1[[#This Row],[DATE SAMPLE DELIVERY]],3,2),"-",RIGHT(Table1[[#This Row],[DATE SAMPLE DELIVERY]],2))))</f>
        <v/>
      </c>
      <c r="T947" s="106" t="s">
        <v>206</v>
      </c>
      <c r="U947" s="127"/>
      <c r="V947" s="100"/>
      <c r="W947" s="127"/>
      <c r="X947" s="127"/>
      <c r="Y947" s="127"/>
      <c r="Z947" s="100"/>
      <c r="AA947" s="101"/>
      <c r="AB947" s="127"/>
      <c r="AC947" s="131"/>
      <c r="AD947" s="100"/>
      <c r="AE947" s="127"/>
      <c r="AF947" s="127"/>
      <c r="AG947" s="127"/>
      <c r="AH947" s="127"/>
      <c r="AI947" s="6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row>
    <row r="948" spans="1:60" s="106" customFormat="1" ht="15">
      <c r="A948" s="59" t="str">
        <f>IF(Table1[[#This Row],[SAMPLE ID]]="","",CONCATENATE('Sample information'!B$16," #",RIGHT(Table1[[#This Row],[PLATE]],LEN(Table1[[#This Row],[PLATE]])-2)," ",Table1[[#This Row],[DATE SAMPLE DELIVERY]]))</f>
        <v/>
      </c>
      <c r="B948" s="59" t="str">
        <f>IF(Table1[[#This Row],[SAMPLE ID]]="","",CONCATENATE('Sample information'!B$16,"-",Table1[[#This Row],[SAMPLE ID]]))</f>
        <v/>
      </c>
      <c r="C948" s="29" t="s">
        <v>113</v>
      </c>
      <c r="D948" s="106" t="s">
        <v>150</v>
      </c>
      <c r="E948" s="28"/>
      <c r="F948" s="28"/>
      <c r="G948" s="28"/>
      <c r="H948" s="19"/>
      <c r="I948" s="28"/>
      <c r="J948" s="28"/>
      <c r="K948" s="17">
        <v>0</v>
      </c>
      <c r="L948" s="17">
        <v>0</v>
      </c>
      <c r="M948" s="127"/>
      <c r="N948" s="127" t="str">
        <f>IF(Table1[[#This Row],[SAMPLE ID]]="","",Table1[[#This Row],[VOLUME]])</f>
        <v/>
      </c>
      <c r="O948" s="127" t="str">
        <f>IF(Table1[[#This Row],[SAMPLE ID]]="","",Table1[[#This Row],[CONCENTRATION]]*Table1[[#This Row],[VOLUME]])</f>
        <v/>
      </c>
      <c r="P948" s="127" t="s">
        <v>387</v>
      </c>
      <c r="Q948" s="128" t="s">
        <v>22</v>
      </c>
      <c r="R948" s="127" t="str">
        <f>IF(Table1[[#This Row],[SAMPLE ID]]="","",CONCATENATE('Sample information'!$B$16,"_",Table1[[#This Row],[PLATE]],"_org_",Table1[[#This Row],[DATE SAMPLE DELIVERY]]))</f>
        <v/>
      </c>
      <c r="S948" s="102" t="str">
        <f>IF(Table1[[#This Row],[DATE SAMPLE DELIVERY]]="","",(CONCATENATE(20,LEFT(Table1[[#This Row],[DATE SAMPLE DELIVERY]],2),"-",MID(Table1[[#This Row],[DATE SAMPLE DELIVERY]],3,2),"-",RIGHT(Table1[[#This Row],[DATE SAMPLE DELIVERY]],2))))</f>
        <v/>
      </c>
      <c r="T948" s="106" t="s">
        <v>206</v>
      </c>
      <c r="U948" s="127"/>
      <c r="V948" s="100"/>
      <c r="W948" s="127"/>
      <c r="X948" s="127"/>
      <c r="Y948" s="127"/>
      <c r="Z948" s="100"/>
      <c r="AA948" s="101"/>
      <c r="AB948" s="127"/>
      <c r="AC948" s="131"/>
      <c r="AD948" s="100"/>
      <c r="AE948" s="127"/>
      <c r="AF948" s="127"/>
      <c r="AG948" s="127"/>
      <c r="AH948" s="127"/>
      <c r="AI948" s="6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row>
    <row r="949" spans="1:60" s="106" customFormat="1" ht="15">
      <c r="A949" s="59" t="str">
        <f>IF(Table1[[#This Row],[SAMPLE ID]]="","",CONCATENATE('Sample information'!B$16," #",RIGHT(Table1[[#This Row],[PLATE]],LEN(Table1[[#This Row],[PLATE]])-2)," ",Table1[[#This Row],[DATE SAMPLE DELIVERY]]))</f>
        <v/>
      </c>
      <c r="B949" s="59" t="str">
        <f>IF(Table1[[#This Row],[SAMPLE ID]]="","",CONCATENATE('Sample information'!B$16,"-",Table1[[#This Row],[SAMPLE ID]]))</f>
        <v/>
      </c>
      <c r="C949" s="29" t="s">
        <v>114</v>
      </c>
      <c r="D949" s="106" t="s">
        <v>150</v>
      </c>
      <c r="E949" s="28"/>
      <c r="F949" s="28"/>
      <c r="G949" s="28"/>
      <c r="H949" s="19"/>
      <c r="I949" s="28"/>
      <c r="J949" s="28"/>
      <c r="K949" s="17">
        <v>0</v>
      </c>
      <c r="L949" s="17">
        <v>0</v>
      </c>
      <c r="M949" s="127"/>
      <c r="N949" s="127" t="str">
        <f>IF(Table1[[#This Row],[SAMPLE ID]]="","",Table1[[#This Row],[VOLUME]])</f>
        <v/>
      </c>
      <c r="O949" s="127" t="str">
        <f>IF(Table1[[#This Row],[SAMPLE ID]]="","",Table1[[#This Row],[CONCENTRATION]]*Table1[[#This Row],[VOLUME]])</f>
        <v/>
      </c>
      <c r="P949" s="127" t="s">
        <v>387</v>
      </c>
      <c r="Q949" s="128" t="s">
        <v>22</v>
      </c>
      <c r="R949" s="127" t="str">
        <f>IF(Table1[[#This Row],[SAMPLE ID]]="","",CONCATENATE('Sample information'!$B$16,"_",Table1[[#This Row],[PLATE]],"_org_",Table1[[#This Row],[DATE SAMPLE DELIVERY]]))</f>
        <v/>
      </c>
      <c r="S949" s="102" t="str">
        <f>IF(Table1[[#This Row],[DATE SAMPLE DELIVERY]]="","",(CONCATENATE(20,LEFT(Table1[[#This Row],[DATE SAMPLE DELIVERY]],2),"-",MID(Table1[[#This Row],[DATE SAMPLE DELIVERY]],3,2),"-",RIGHT(Table1[[#This Row],[DATE SAMPLE DELIVERY]],2))))</f>
        <v/>
      </c>
      <c r="T949" s="106" t="s">
        <v>206</v>
      </c>
      <c r="U949" s="127"/>
      <c r="V949" s="100"/>
      <c r="W949" s="127"/>
      <c r="X949" s="127"/>
      <c r="Y949" s="127"/>
      <c r="Z949" s="100"/>
      <c r="AA949" s="101"/>
      <c r="AB949" s="127"/>
      <c r="AC949" s="131"/>
      <c r="AD949" s="100"/>
      <c r="AE949" s="127"/>
      <c r="AF949" s="127"/>
      <c r="AG949" s="127"/>
      <c r="AH949" s="127"/>
      <c r="AI949" s="6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row>
    <row r="950" spans="1:60" s="106" customFormat="1" ht="15">
      <c r="A950" s="59" t="str">
        <f>IF(Table1[[#This Row],[SAMPLE ID]]="","",CONCATENATE('Sample information'!B$16," #",RIGHT(Table1[[#This Row],[PLATE]],LEN(Table1[[#This Row],[PLATE]])-2)," ",Table1[[#This Row],[DATE SAMPLE DELIVERY]]))</f>
        <v/>
      </c>
      <c r="B950" s="59" t="str">
        <f>IF(Table1[[#This Row],[SAMPLE ID]]="","",CONCATENATE('Sample information'!B$16,"-",Table1[[#This Row],[SAMPLE ID]]))</f>
        <v/>
      </c>
      <c r="C950" s="29" t="s">
        <v>115</v>
      </c>
      <c r="D950" s="106" t="s">
        <v>150</v>
      </c>
      <c r="E950" s="28"/>
      <c r="F950" s="28"/>
      <c r="G950" s="28"/>
      <c r="H950" s="19"/>
      <c r="I950" s="28"/>
      <c r="J950" s="28"/>
      <c r="K950" s="17">
        <v>0</v>
      </c>
      <c r="L950" s="17">
        <v>0</v>
      </c>
      <c r="M950" s="127"/>
      <c r="N950" s="127" t="str">
        <f>IF(Table1[[#This Row],[SAMPLE ID]]="","",Table1[[#This Row],[VOLUME]])</f>
        <v/>
      </c>
      <c r="O950" s="127" t="str">
        <f>IF(Table1[[#This Row],[SAMPLE ID]]="","",Table1[[#This Row],[CONCENTRATION]]*Table1[[#This Row],[VOLUME]])</f>
        <v/>
      </c>
      <c r="P950" s="127" t="s">
        <v>387</v>
      </c>
      <c r="Q950" s="128" t="s">
        <v>22</v>
      </c>
      <c r="R950" s="127" t="str">
        <f>IF(Table1[[#This Row],[SAMPLE ID]]="","",CONCATENATE('Sample information'!$B$16,"_",Table1[[#This Row],[PLATE]],"_org_",Table1[[#This Row],[DATE SAMPLE DELIVERY]]))</f>
        <v/>
      </c>
      <c r="S950" s="102" t="str">
        <f>IF(Table1[[#This Row],[DATE SAMPLE DELIVERY]]="","",(CONCATENATE(20,LEFT(Table1[[#This Row],[DATE SAMPLE DELIVERY]],2),"-",MID(Table1[[#This Row],[DATE SAMPLE DELIVERY]],3,2),"-",RIGHT(Table1[[#This Row],[DATE SAMPLE DELIVERY]],2))))</f>
        <v/>
      </c>
      <c r="T950" s="106" t="s">
        <v>206</v>
      </c>
      <c r="U950" s="127"/>
      <c r="V950" s="100"/>
      <c r="W950" s="127"/>
      <c r="X950" s="127"/>
      <c r="Y950" s="127"/>
      <c r="Z950" s="100"/>
      <c r="AA950" s="101"/>
      <c r="AB950" s="127"/>
      <c r="AC950" s="131"/>
      <c r="AD950" s="100"/>
      <c r="AE950" s="127"/>
      <c r="AF950" s="127"/>
      <c r="AG950" s="127"/>
      <c r="AH950" s="127"/>
      <c r="AI950" s="6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row>
    <row r="951" spans="1:60" s="106" customFormat="1" ht="15">
      <c r="A951" s="59" t="str">
        <f>IF(Table1[[#This Row],[SAMPLE ID]]="","",CONCATENATE('Sample information'!B$16," #",RIGHT(Table1[[#This Row],[PLATE]],LEN(Table1[[#This Row],[PLATE]])-2)," ",Table1[[#This Row],[DATE SAMPLE DELIVERY]]))</f>
        <v/>
      </c>
      <c r="B951" s="59" t="str">
        <f>IF(Table1[[#This Row],[SAMPLE ID]]="","",CONCATENATE('Sample information'!B$16,"-",Table1[[#This Row],[SAMPLE ID]]))</f>
        <v/>
      </c>
      <c r="C951" s="29" t="s">
        <v>116</v>
      </c>
      <c r="D951" s="106" t="s">
        <v>150</v>
      </c>
      <c r="E951" s="28"/>
      <c r="F951" s="28"/>
      <c r="G951" s="28"/>
      <c r="H951" s="19"/>
      <c r="I951" s="28"/>
      <c r="J951" s="28"/>
      <c r="K951" s="17">
        <v>0</v>
      </c>
      <c r="L951" s="17">
        <v>0</v>
      </c>
      <c r="M951" s="127"/>
      <c r="N951" s="127" t="str">
        <f>IF(Table1[[#This Row],[SAMPLE ID]]="","",Table1[[#This Row],[VOLUME]])</f>
        <v/>
      </c>
      <c r="O951" s="127" t="str">
        <f>IF(Table1[[#This Row],[SAMPLE ID]]="","",Table1[[#This Row],[CONCENTRATION]]*Table1[[#This Row],[VOLUME]])</f>
        <v/>
      </c>
      <c r="P951" s="127" t="s">
        <v>387</v>
      </c>
      <c r="Q951" s="128" t="s">
        <v>22</v>
      </c>
      <c r="R951" s="127" t="str">
        <f>IF(Table1[[#This Row],[SAMPLE ID]]="","",CONCATENATE('Sample information'!$B$16,"_",Table1[[#This Row],[PLATE]],"_org_",Table1[[#This Row],[DATE SAMPLE DELIVERY]]))</f>
        <v/>
      </c>
      <c r="S951" s="102" t="str">
        <f>IF(Table1[[#This Row],[DATE SAMPLE DELIVERY]]="","",(CONCATENATE(20,LEFT(Table1[[#This Row],[DATE SAMPLE DELIVERY]],2),"-",MID(Table1[[#This Row],[DATE SAMPLE DELIVERY]],3,2),"-",RIGHT(Table1[[#This Row],[DATE SAMPLE DELIVERY]],2))))</f>
        <v/>
      </c>
      <c r="T951" s="106" t="s">
        <v>206</v>
      </c>
      <c r="U951" s="127"/>
      <c r="V951" s="100"/>
      <c r="W951" s="127"/>
      <c r="X951" s="127"/>
      <c r="Y951" s="127"/>
      <c r="Z951" s="100"/>
      <c r="AA951" s="101"/>
      <c r="AB951" s="127"/>
      <c r="AC951" s="131"/>
      <c r="AD951" s="100"/>
      <c r="AE951" s="127"/>
      <c r="AF951" s="127"/>
      <c r="AG951" s="127"/>
      <c r="AH951" s="127"/>
      <c r="AI951" s="6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row>
    <row r="952" spans="1:60" s="106" customFormat="1" ht="15">
      <c r="A952" s="59" t="str">
        <f>IF(Table1[[#This Row],[SAMPLE ID]]="","",CONCATENATE('Sample information'!B$16," #",RIGHT(Table1[[#This Row],[PLATE]],LEN(Table1[[#This Row],[PLATE]])-2)," ",Table1[[#This Row],[DATE SAMPLE DELIVERY]]))</f>
        <v/>
      </c>
      <c r="B952" s="59" t="str">
        <f>IF(Table1[[#This Row],[SAMPLE ID]]="","",CONCATENATE('Sample information'!B$16,"-",Table1[[#This Row],[SAMPLE ID]]))</f>
        <v/>
      </c>
      <c r="C952" s="29" t="s">
        <v>117</v>
      </c>
      <c r="D952" s="106" t="s">
        <v>150</v>
      </c>
      <c r="E952" s="28"/>
      <c r="F952" s="28"/>
      <c r="G952" s="28"/>
      <c r="H952" s="19"/>
      <c r="I952" s="28"/>
      <c r="J952" s="28"/>
      <c r="K952" s="17">
        <v>0</v>
      </c>
      <c r="L952" s="17">
        <v>0</v>
      </c>
      <c r="M952" s="127"/>
      <c r="N952" s="127" t="str">
        <f>IF(Table1[[#This Row],[SAMPLE ID]]="","",Table1[[#This Row],[VOLUME]])</f>
        <v/>
      </c>
      <c r="O952" s="127" t="str">
        <f>IF(Table1[[#This Row],[SAMPLE ID]]="","",Table1[[#This Row],[CONCENTRATION]]*Table1[[#This Row],[VOLUME]])</f>
        <v/>
      </c>
      <c r="P952" s="127" t="s">
        <v>387</v>
      </c>
      <c r="Q952" s="128" t="s">
        <v>22</v>
      </c>
      <c r="R952" s="127" t="str">
        <f>IF(Table1[[#This Row],[SAMPLE ID]]="","",CONCATENATE('Sample information'!$B$16,"_",Table1[[#This Row],[PLATE]],"_org_",Table1[[#This Row],[DATE SAMPLE DELIVERY]]))</f>
        <v/>
      </c>
      <c r="S952" s="102" t="str">
        <f>IF(Table1[[#This Row],[DATE SAMPLE DELIVERY]]="","",(CONCATENATE(20,LEFT(Table1[[#This Row],[DATE SAMPLE DELIVERY]],2),"-",MID(Table1[[#This Row],[DATE SAMPLE DELIVERY]],3,2),"-",RIGHT(Table1[[#This Row],[DATE SAMPLE DELIVERY]],2))))</f>
        <v/>
      </c>
      <c r="T952" s="106" t="s">
        <v>206</v>
      </c>
      <c r="U952" s="127"/>
      <c r="V952" s="100"/>
      <c r="W952" s="127"/>
      <c r="X952" s="127"/>
      <c r="Y952" s="127"/>
      <c r="Z952" s="100"/>
      <c r="AA952" s="101"/>
      <c r="AB952" s="127"/>
      <c r="AC952" s="131"/>
      <c r="AD952" s="100"/>
      <c r="AE952" s="127"/>
      <c r="AF952" s="127"/>
      <c r="AG952" s="127"/>
      <c r="AH952" s="127"/>
      <c r="AI952" s="6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row>
    <row r="953" spans="1:60" s="106" customFormat="1" ht="15">
      <c r="A953" s="59" t="str">
        <f>IF(Table1[[#This Row],[SAMPLE ID]]="","",CONCATENATE('Sample information'!B$16," #",RIGHT(Table1[[#This Row],[PLATE]],LEN(Table1[[#This Row],[PLATE]])-2)," ",Table1[[#This Row],[DATE SAMPLE DELIVERY]]))</f>
        <v/>
      </c>
      <c r="B953" s="59" t="str">
        <f>IF(Table1[[#This Row],[SAMPLE ID]]="","",CONCATENATE('Sample information'!B$16,"-",Table1[[#This Row],[SAMPLE ID]]))</f>
        <v/>
      </c>
      <c r="C953" s="29" t="s">
        <v>118</v>
      </c>
      <c r="D953" s="106" t="s">
        <v>150</v>
      </c>
      <c r="E953" s="28"/>
      <c r="F953" s="28"/>
      <c r="G953" s="28"/>
      <c r="H953" s="19"/>
      <c r="I953" s="28"/>
      <c r="J953" s="28"/>
      <c r="K953" s="17">
        <v>0</v>
      </c>
      <c r="L953" s="17">
        <v>0</v>
      </c>
      <c r="M953" s="127"/>
      <c r="N953" s="127" t="str">
        <f>IF(Table1[[#This Row],[SAMPLE ID]]="","",Table1[[#This Row],[VOLUME]])</f>
        <v/>
      </c>
      <c r="O953" s="127" t="str">
        <f>IF(Table1[[#This Row],[SAMPLE ID]]="","",Table1[[#This Row],[CONCENTRATION]]*Table1[[#This Row],[VOLUME]])</f>
        <v/>
      </c>
      <c r="P953" s="127" t="s">
        <v>387</v>
      </c>
      <c r="Q953" s="128" t="s">
        <v>22</v>
      </c>
      <c r="R953" s="127" t="str">
        <f>IF(Table1[[#This Row],[SAMPLE ID]]="","",CONCATENATE('Sample information'!$B$16,"_",Table1[[#This Row],[PLATE]],"_org_",Table1[[#This Row],[DATE SAMPLE DELIVERY]]))</f>
        <v/>
      </c>
      <c r="S953" s="102" t="str">
        <f>IF(Table1[[#This Row],[DATE SAMPLE DELIVERY]]="","",(CONCATENATE(20,LEFT(Table1[[#This Row],[DATE SAMPLE DELIVERY]],2),"-",MID(Table1[[#This Row],[DATE SAMPLE DELIVERY]],3,2),"-",RIGHT(Table1[[#This Row],[DATE SAMPLE DELIVERY]],2))))</f>
        <v/>
      </c>
      <c r="T953" s="106" t="s">
        <v>206</v>
      </c>
      <c r="U953" s="127"/>
      <c r="V953" s="100"/>
      <c r="W953" s="127"/>
      <c r="X953" s="127"/>
      <c r="Y953" s="127"/>
      <c r="Z953" s="100"/>
      <c r="AA953" s="101"/>
      <c r="AB953" s="127"/>
      <c r="AC953" s="131"/>
      <c r="AD953" s="100"/>
      <c r="AE953" s="127"/>
      <c r="AF953" s="127"/>
      <c r="AG953" s="127"/>
      <c r="AH953" s="127"/>
      <c r="AI953" s="6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row>
    <row r="954" spans="1:60" s="106" customFormat="1" ht="15">
      <c r="A954" s="59" t="str">
        <f>IF(Table1[[#This Row],[SAMPLE ID]]="","",CONCATENATE('Sample information'!B$16," #",RIGHT(Table1[[#This Row],[PLATE]],LEN(Table1[[#This Row],[PLATE]])-2)," ",Table1[[#This Row],[DATE SAMPLE DELIVERY]]))</f>
        <v/>
      </c>
      <c r="B954" s="59" t="str">
        <f>IF(Table1[[#This Row],[SAMPLE ID]]="","",CONCATENATE('Sample information'!B$16,"-",Table1[[#This Row],[SAMPLE ID]]))</f>
        <v/>
      </c>
      <c r="C954" s="29" t="s">
        <v>119</v>
      </c>
      <c r="D954" s="106" t="s">
        <v>150</v>
      </c>
      <c r="E954" s="28"/>
      <c r="F954" s="28"/>
      <c r="G954" s="28"/>
      <c r="H954" s="19"/>
      <c r="I954" s="28"/>
      <c r="J954" s="28"/>
      <c r="K954" s="17">
        <v>0</v>
      </c>
      <c r="L954" s="17">
        <v>0</v>
      </c>
      <c r="M954" s="127"/>
      <c r="N954" s="127" t="str">
        <f>IF(Table1[[#This Row],[SAMPLE ID]]="","",Table1[[#This Row],[VOLUME]])</f>
        <v/>
      </c>
      <c r="O954" s="127" t="str">
        <f>IF(Table1[[#This Row],[SAMPLE ID]]="","",Table1[[#This Row],[CONCENTRATION]]*Table1[[#This Row],[VOLUME]])</f>
        <v/>
      </c>
      <c r="P954" s="127" t="s">
        <v>387</v>
      </c>
      <c r="Q954" s="128" t="s">
        <v>22</v>
      </c>
      <c r="R954" s="127" t="str">
        <f>IF(Table1[[#This Row],[SAMPLE ID]]="","",CONCATENATE('Sample information'!$B$16,"_",Table1[[#This Row],[PLATE]],"_org_",Table1[[#This Row],[DATE SAMPLE DELIVERY]]))</f>
        <v/>
      </c>
      <c r="S954" s="102" t="str">
        <f>IF(Table1[[#This Row],[DATE SAMPLE DELIVERY]]="","",(CONCATENATE(20,LEFT(Table1[[#This Row],[DATE SAMPLE DELIVERY]],2),"-",MID(Table1[[#This Row],[DATE SAMPLE DELIVERY]],3,2),"-",RIGHT(Table1[[#This Row],[DATE SAMPLE DELIVERY]],2))))</f>
        <v/>
      </c>
      <c r="T954" s="106" t="s">
        <v>206</v>
      </c>
      <c r="U954" s="127"/>
      <c r="V954" s="100"/>
      <c r="W954" s="127"/>
      <c r="X954" s="127"/>
      <c r="Y954" s="127"/>
      <c r="Z954" s="100"/>
      <c r="AA954" s="101"/>
      <c r="AB954" s="127"/>
      <c r="AC954" s="131"/>
      <c r="AD954" s="100"/>
      <c r="AE954" s="127"/>
      <c r="AF954" s="127"/>
      <c r="AG954" s="127"/>
      <c r="AH954" s="127"/>
      <c r="AI954" s="6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row>
    <row r="955" spans="1:60" s="106" customFormat="1" ht="15">
      <c r="A955" s="59" t="str">
        <f>IF(Table1[[#This Row],[SAMPLE ID]]="","",CONCATENATE('Sample information'!B$16," #",RIGHT(Table1[[#This Row],[PLATE]],LEN(Table1[[#This Row],[PLATE]])-2)," ",Table1[[#This Row],[DATE SAMPLE DELIVERY]]))</f>
        <v/>
      </c>
      <c r="B955" s="59" t="str">
        <f>IF(Table1[[#This Row],[SAMPLE ID]]="","",CONCATENATE('Sample information'!B$16,"-",Table1[[#This Row],[SAMPLE ID]]))</f>
        <v/>
      </c>
      <c r="C955" s="29" t="s">
        <v>120</v>
      </c>
      <c r="D955" s="106" t="s">
        <v>150</v>
      </c>
      <c r="E955" s="28"/>
      <c r="F955" s="28"/>
      <c r="G955" s="28"/>
      <c r="H955" s="19"/>
      <c r="I955" s="28"/>
      <c r="J955" s="28"/>
      <c r="K955" s="17">
        <v>0</v>
      </c>
      <c r="L955" s="17">
        <v>0</v>
      </c>
      <c r="M955" s="127"/>
      <c r="N955" s="127" t="str">
        <f>IF(Table1[[#This Row],[SAMPLE ID]]="","",Table1[[#This Row],[VOLUME]])</f>
        <v/>
      </c>
      <c r="O955" s="127" t="str">
        <f>IF(Table1[[#This Row],[SAMPLE ID]]="","",Table1[[#This Row],[CONCENTRATION]]*Table1[[#This Row],[VOLUME]])</f>
        <v/>
      </c>
      <c r="P955" s="127" t="s">
        <v>387</v>
      </c>
      <c r="Q955" s="128" t="s">
        <v>22</v>
      </c>
      <c r="R955" s="127" t="str">
        <f>IF(Table1[[#This Row],[SAMPLE ID]]="","",CONCATENATE('Sample information'!$B$16,"_",Table1[[#This Row],[PLATE]],"_org_",Table1[[#This Row],[DATE SAMPLE DELIVERY]]))</f>
        <v/>
      </c>
      <c r="S955" s="102" t="str">
        <f>IF(Table1[[#This Row],[DATE SAMPLE DELIVERY]]="","",(CONCATENATE(20,LEFT(Table1[[#This Row],[DATE SAMPLE DELIVERY]],2),"-",MID(Table1[[#This Row],[DATE SAMPLE DELIVERY]],3,2),"-",RIGHT(Table1[[#This Row],[DATE SAMPLE DELIVERY]],2))))</f>
        <v/>
      </c>
      <c r="T955" s="106" t="s">
        <v>206</v>
      </c>
      <c r="U955" s="127"/>
      <c r="V955" s="100"/>
      <c r="W955" s="127"/>
      <c r="X955" s="127"/>
      <c r="Y955" s="127"/>
      <c r="Z955" s="100"/>
      <c r="AA955" s="101"/>
      <c r="AB955" s="127"/>
      <c r="AC955" s="131"/>
      <c r="AD955" s="100"/>
      <c r="AE955" s="127"/>
      <c r="AF955" s="127"/>
      <c r="AG955" s="127"/>
      <c r="AH955" s="127"/>
      <c r="AI955" s="6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row>
    <row r="956" spans="1:60" s="106" customFormat="1" ht="15">
      <c r="A956" s="59" t="str">
        <f>IF(Table1[[#This Row],[SAMPLE ID]]="","",CONCATENATE('Sample information'!B$16," #",RIGHT(Table1[[#This Row],[PLATE]],LEN(Table1[[#This Row],[PLATE]])-2)," ",Table1[[#This Row],[DATE SAMPLE DELIVERY]]))</f>
        <v/>
      </c>
      <c r="B956" s="59" t="str">
        <f>IF(Table1[[#This Row],[SAMPLE ID]]="","",CONCATENATE('Sample information'!B$16,"-",Table1[[#This Row],[SAMPLE ID]]))</f>
        <v/>
      </c>
      <c r="C956" s="29" t="s">
        <v>121</v>
      </c>
      <c r="D956" s="106" t="s">
        <v>150</v>
      </c>
      <c r="E956" s="28"/>
      <c r="F956" s="28"/>
      <c r="G956" s="28"/>
      <c r="H956" s="19"/>
      <c r="I956" s="28"/>
      <c r="J956" s="28"/>
      <c r="K956" s="17">
        <v>0</v>
      </c>
      <c r="L956" s="17">
        <v>0</v>
      </c>
      <c r="M956" s="127"/>
      <c r="N956" s="127" t="str">
        <f>IF(Table1[[#This Row],[SAMPLE ID]]="","",Table1[[#This Row],[VOLUME]])</f>
        <v/>
      </c>
      <c r="O956" s="127" t="str">
        <f>IF(Table1[[#This Row],[SAMPLE ID]]="","",Table1[[#This Row],[CONCENTRATION]]*Table1[[#This Row],[VOLUME]])</f>
        <v/>
      </c>
      <c r="P956" s="127" t="s">
        <v>387</v>
      </c>
      <c r="Q956" s="128" t="s">
        <v>22</v>
      </c>
      <c r="R956" s="127" t="str">
        <f>IF(Table1[[#This Row],[SAMPLE ID]]="","",CONCATENATE('Sample information'!$B$16,"_",Table1[[#This Row],[PLATE]],"_org_",Table1[[#This Row],[DATE SAMPLE DELIVERY]]))</f>
        <v/>
      </c>
      <c r="S956" s="102" t="str">
        <f>IF(Table1[[#This Row],[DATE SAMPLE DELIVERY]]="","",(CONCATENATE(20,LEFT(Table1[[#This Row],[DATE SAMPLE DELIVERY]],2),"-",MID(Table1[[#This Row],[DATE SAMPLE DELIVERY]],3,2),"-",RIGHT(Table1[[#This Row],[DATE SAMPLE DELIVERY]],2))))</f>
        <v/>
      </c>
      <c r="T956" s="106" t="s">
        <v>206</v>
      </c>
      <c r="U956" s="127"/>
      <c r="V956" s="100"/>
      <c r="W956" s="127"/>
      <c r="X956" s="127"/>
      <c r="Y956" s="127"/>
      <c r="Z956" s="100"/>
      <c r="AA956" s="101"/>
      <c r="AB956" s="127"/>
      <c r="AC956" s="131"/>
      <c r="AD956" s="100"/>
      <c r="AE956" s="127"/>
      <c r="AF956" s="127"/>
      <c r="AG956" s="127"/>
      <c r="AH956" s="127"/>
      <c r="AI956" s="6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row>
    <row r="957" spans="1:60" s="106" customFormat="1" ht="15">
      <c r="A957" s="59" t="str">
        <f>IF(Table1[[#This Row],[SAMPLE ID]]="","",CONCATENATE('Sample information'!B$16," #",RIGHT(Table1[[#This Row],[PLATE]],LEN(Table1[[#This Row],[PLATE]])-2)," ",Table1[[#This Row],[DATE SAMPLE DELIVERY]]))</f>
        <v/>
      </c>
      <c r="B957" s="59" t="str">
        <f>IF(Table1[[#This Row],[SAMPLE ID]]="","",CONCATENATE('Sample information'!B$16,"-",Table1[[#This Row],[SAMPLE ID]]))</f>
        <v/>
      </c>
      <c r="C957" s="29" t="s">
        <v>122</v>
      </c>
      <c r="D957" s="106" t="s">
        <v>150</v>
      </c>
      <c r="E957" s="28"/>
      <c r="F957" s="28"/>
      <c r="G957" s="28"/>
      <c r="H957" s="19"/>
      <c r="I957" s="28"/>
      <c r="J957" s="28"/>
      <c r="K957" s="17">
        <v>0</v>
      </c>
      <c r="L957" s="17">
        <v>0</v>
      </c>
      <c r="M957" s="127"/>
      <c r="N957" s="127" t="str">
        <f>IF(Table1[[#This Row],[SAMPLE ID]]="","",Table1[[#This Row],[VOLUME]])</f>
        <v/>
      </c>
      <c r="O957" s="127" t="str">
        <f>IF(Table1[[#This Row],[SAMPLE ID]]="","",Table1[[#This Row],[CONCENTRATION]]*Table1[[#This Row],[VOLUME]])</f>
        <v/>
      </c>
      <c r="P957" s="127" t="s">
        <v>387</v>
      </c>
      <c r="Q957" s="128" t="s">
        <v>22</v>
      </c>
      <c r="R957" s="127" t="str">
        <f>IF(Table1[[#This Row],[SAMPLE ID]]="","",CONCATENATE('Sample information'!$B$16,"_",Table1[[#This Row],[PLATE]],"_org_",Table1[[#This Row],[DATE SAMPLE DELIVERY]]))</f>
        <v/>
      </c>
      <c r="S957" s="102" t="str">
        <f>IF(Table1[[#This Row],[DATE SAMPLE DELIVERY]]="","",(CONCATENATE(20,LEFT(Table1[[#This Row],[DATE SAMPLE DELIVERY]],2),"-",MID(Table1[[#This Row],[DATE SAMPLE DELIVERY]],3,2),"-",RIGHT(Table1[[#This Row],[DATE SAMPLE DELIVERY]],2))))</f>
        <v/>
      </c>
      <c r="T957" s="106" t="s">
        <v>206</v>
      </c>
      <c r="U957" s="127"/>
      <c r="V957" s="100"/>
      <c r="W957" s="127"/>
      <c r="X957" s="127"/>
      <c r="Y957" s="127"/>
      <c r="Z957" s="100"/>
      <c r="AA957" s="101"/>
      <c r="AB957" s="127"/>
      <c r="AC957" s="131"/>
      <c r="AD957" s="100"/>
      <c r="AE957" s="127"/>
      <c r="AF957" s="127"/>
      <c r="AG957" s="127"/>
      <c r="AH957" s="127"/>
      <c r="AI957" s="6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row>
    <row r="958" spans="1:60" s="106" customFormat="1" ht="15">
      <c r="A958" s="59" t="str">
        <f>IF(Table1[[#This Row],[SAMPLE ID]]="","",CONCATENATE('Sample information'!B$16," #",RIGHT(Table1[[#This Row],[PLATE]],LEN(Table1[[#This Row],[PLATE]])-2)," ",Table1[[#This Row],[DATE SAMPLE DELIVERY]]))</f>
        <v/>
      </c>
      <c r="B958" s="59" t="str">
        <f>IF(Table1[[#This Row],[SAMPLE ID]]="","",CONCATENATE('Sample information'!B$16,"-",Table1[[#This Row],[SAMPLE ID]]))</f>
        <v/>
      </c>
      <c r="C958" s="29" t="s">
        <v>123</v>
      </c>
      <c r="D958" s="106" t="s">
        <v>150</v>
      </c>
      <c r="E958" s="28"/>
      <c r="F958" s="28"/>
      <c r="G958" s="28"/>
      <c r="H958" s="19"/>
      <c r="I958" s="28"/>
      <c r="J958" s="28"/>
      <c r="K958" s="17">
        <v>0</v>
      </c>
      <c r="L958" s="17">
        <v>0</v>
      </c>
      <c r="M958" s="127"/>
      <c r="N958" s="127" t="str">
        <f>IF(Table1[[#This Row],[SAMPLE ID]]="","",Table1[[#This Row],[VOLUME]])</f>
        <v/>
      </c>
      <c r="O958" s="127" t="str">
        <f>IF(Table1[[#This Row],[SAMPLE ID]]="","",Table1[[#This Row],[CONCENTRATION]]*Table1[[#This Row],[VOLUME]])</f>
        <v/>
      </c>
      <c r="P958" s="127" t="s">
        <v>387</v>
      </c>
      <c r="Q958" s="128" t="s">
        <v>22</v>
      </c>
      <c r="R958" s="127" t="str">
        <f>IF(Table1[[#This Row],[SAMPLE ID]]="","",CONCATENATE('Sample information'!$B$16,"_",Table1[[#This Row],[PLATE]],"_org_",Table1[[#This Row],[DATE SAMPLE DELIVERY]]))</f>
        <v/>
      </c>
      <c r="S958" s="102" t="str">
        <f>IF(Table1[[#This Row],[DATE SAMPLE DELIVERY]]="","",(CONCATENATE(20,LEFT(Table1[[#This Row],[DATE SAMPLE DELIVERY]],2),"-",MID(Table1[[#This Row],[DATE SAMPLE DELIVERY]],3,2),"-",RIGHT(Table1[[#This Row],[DATE SAMPLE DELIVERY]],2))))</f>
        <v/>
      </c>
      <c r="T958" s="106" t="s">
        <v>206</v>
      </c>
      <c r="U958" s="127"/>
      <c r="V958" s="100"/>
      <c r="W958" s="127"/>
      <c r="X958" s="127"/>
      <c r="Y958" s="127"/>
      <c r="Z958" s="100"/>
      <c r="AA958" s="101"/>
      <c r="AB958" s="127"/>
      <c r="AC958" s="131"/>
      <c r="AD958" s="100"/>
      <c r="AE958" s="127"/>
      <c r="AF958" s="127"/>
      <c r="AG958" s="127"/>
      <c r="AH958" s="127"/>
      <c r="AI958" s="6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row>
    <row r="959" spans="1:60" s="106" customFormat="1" ht="15">
      <c r="A959" s="59" t="str">
        <f>IF(Table1[[#This Row],[SAMPLE ID]]="","",CONCATENATE('Sample information'!B$16," #",RIGHT(Table1[[#This Row],[PLATE]],LEN(Table1[[#This Row],[PLATE]])-2)," ",Table1[[#This Row],[DATE SAMPLE DELIVERY]]))</f>
        <v/>
      </c>
      <c r="B959" s="59" t="str">
        <f>IF(Table1[[#This Row],[SAMPLE ID]]="","",CONCATENATE('Sample information'!B$16,"-",Table1[[#This Row],[SAMPLE ID]]))</f>
        <v/>
      </c>
      <c r="C959" s="29" t="s">
        <v>124</v>
      </c>
      <c r="D959" s="106" t="s">
        <v>150</v>
      </c>
      <c r="E959" s="28"/>
      <c r="F959" s="28"/>
      <c r="G959" s="28"/>
      <c r="H959" s="19"/>
      <c r="I959" s="28"/>
      <c r="J959" s="28"/>
      <c r="K959" s="17">
        <v>0</v>
      </c>
      <c r="L959" s="17">
        <v>0</v>
      </c>
      <c r="M959" s="127"/>
      <c r="N959" s="127" t="str">
        <f>IF(Table1[[#This Row],[SAMPLE ID]]="","",Table1[[#This Row],[VOLUME]])</f>
        <v/>
      </c>
      <c r="O959" s="127" t="str">
        <f>IF(Table1[[#This Row],[SAMPLE ID]]="","",Table1[[#This Row],[CONCENTRATION]]*Table1[[#This Row],[VOLUME]])</f>
        <v/>
      </c>
      <c r="P959" s="127" t="s">
        <v>387</v>
      </c>
      <c r="Q959" s="128" t="s">
        <v>22</v>
      </c>
      <c r="R959" s="127" t="str">
        <f>IF(Table1[[#This Row],[SAMPLE ID]]="","",CONCATENATE('Sample information'!$B$16,"_",Table1[[#This Row],[PLATE]],"_org_",Table1[[#This Row],[DATE SAMPLE DELIVERY]]))</f>
        <v/>
      </c>
      <c r="S959" s="102" t="str">
        <f>IF(Table1[[#This Row],[DATE SAMPLE DELIVERY]]="","",(CONCATENATE(20,LEFT(Table1[[#This Row],[DATE SAMPLE DELIVERY]],2),"-",MID(Table1[[#This Row],[DATE SAMPLE DELIVERY]],3,2),"-",RIGHT(Table1[[#This Row],[DATE SAMPLE DELIVERY]],2))))</f>
        <v/>
      </c>
      <c r="T959" s="106" t="s">
        <v>206</v>
      </c>
      <c r="U959" s="127"/>
      <c r="V959" s="100"/>
      <c r="W959" s="127"/>
      <c r="X959" s="127"/>
      <c r="Y959" s="127"/>
      <c r="Z959" s="100"/>
      <c r="AA959" s="101"/>
      <c r="AB959" s="127"/>
      <c r="AC959" s="131"/>
      <c r="AD959" s="100"/>
      <c r="AE959" s="127"/>
      <c r="AF959" s="127"/>
      <c r="AG959" s="127"/>
      <c r="AH959" s="127"/>
      <c r="AI959" s="6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row>
    <row r="960" spans="1:60" s="106" customFormat="1" ht="15">
      <c r="A960" s="59" t="str">
        <f>IF(Table1[[#This Row],[SAMPLE ID]]="","",CONCATENATE('Sample information'!B$16," #",RIGHT(Table1[[#This Row],[PLATE]],LEN(Table1[[#This Row],[PLATE]])-2)," ",Table1[[#This Row],[DATE SAMPLE DELIVERY]]))</f>
        <v/>
      </c>
      <c r="B960" s="59" t="str">
        <f>IF(Table1[[#This Row],[SAMPLE ID]]="","",CONCATENATE('Sample information'!B$16,"-",Table1[[#This Row],[SAMPLE ID]]))</f>
        <v/>
      </c>
      <c r="C960" s="29" t="s">
        <v>125</v>
      </c>
      <c r="D960" s="106" t="s">
        <v>150</v>
      </c>
      <c r="E960" s="28"/>
      <c r="F960" s="28"/>
      <c r="G960" s="28"/>
      <c r="H960" s="19"/>
      <c r="I960" s="28"/>
      <c r="J960" s="28"/>
      <c r="K960" s="17">
        <v>0</v>
      </c>
      <c r="L960" s="17">
        <v>0</v>
      </c>
      <c r="M960" s="127"/>
      <c r="N960" s="127" t="str">
        <f>IF(Table1[[#This Row],[SAMPLE ID]]="","",Table1[[#This Row],[VOLUME]])</f>
        <v/>
      </c>
      <c r="O960" s="127" t="str">
        <f>IF(Table1[[#This Row],[SAMPLE ID]]="","",Table1[[#This Row],[CONCENTRATION]]*Table1[[#This Row],[VOLUME]])</f>
        <v/>
      </c>
      <c r="P960" s="127" t="s">
        <v>387</v>
      </c>
      <c r="Q960" s="128" t="s">
        <v>22</v>
      </c>
      <c r="R960" s="127" t="str">
        <f>IF(Table1[[#This Row],[SAMPLE ID]]="","",CONCATENATE('Sample information'!$B$16,"_",Table1[[#This Row],[PLATE]],"_org_",Table1[[#This Row],[DATE SAMPLE DELIVERY]]))</f>
        <v/>
      </c>
      <c r="S960" s="102" t="str">
        <f>IF(Table1[[#This Row],[DATE SAMPLE DELIVERY]]="","",(CONCATENATE(20,LEFT(Table1[[#This Row],[DATE SAMPLE DELIVERY]],2),"-",MID(Table1[[#This Row],[DATE SAMPLE DELIVERY]],3,2),"-",RIGHT(Table1[[#This Row],[DATE SAMPLE DELIVERY]],2))))</f>
        <v/>
      </c>
      <c r="T960" s="106" t="s">
        <v>206</v>
      </c>
      <c r="U960" s="127"/>
      <c r="V960" s="100"/>
      <c r="W960" s="127"/>
      <c r="X960" s="127"/>
      <c r="Y960" s="127"/>
      <c r="Z960" s="100"/>
      <c r="AA960" s="101"/>
      <c r="AB960" s="127"/>
      <c r="AC960" s="131"/>
      <c r="AD960" s="100"/>
      <c r="AE960" s="127"/>
      <c r="AF960" s="127"/>
      <c r="AG960" s="127"/>
      <c r="AH960" s="127"/>
      <c r="AI960" s="6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row>
    <row r="961" spans="1:60" s="106" customFormat="1" ht="15">
      <c r="A961" s="59" t="str">
        <f>IF(Table1[[#This Row],[SAMPLE ID]]="","",CONCATENATE('Sample information'!B$16," #",RIGHT(Table1[[#This Row],[PLATE]],LEN(Table1[[#This Row],[PLATE]])-2)," ",Table1[[#This Row],[DATE SAMPLE DELIVERY]]))</f>
        <v/>
      </c>
      <c r="B961" s="59" t="str">
        <f>IF(Table1[[#This Row],[SAMPLE ID]]="","",CONCATENATE('Sample information'!B$16,"-",Table1[[#This Row],[SAMPLE ID]]))</f>
        <v/>
      </c>
      <c r="C961" s="29" t="s">
        <v>126</v>
      </c>
      <c r="D961" s="106" t="s">
        <v>150</v>
      </c>
      <c r="E961" s="28"/>
      <c r="F961" s="28"/>
      <c r="G961" s="28"/>
      <c r="H961" s="19"/>
      <c r="I961" s="28"/>
      <c r="J961" s="28"/>
      <c r="K961" s="17">
        <v>0</v>
      </c>
      <c r="L961" s="17">
        <v>0</v>
      </c>
      <c r="M961" s="127"/>
      <c r="N961" s="127" t="str">
        <f>IF(Table1[[#This Row],[SAMPLE ID]]="","",Table1[[#This Row],[VOLUME]])</f>
        <v/>
      </c>
      <c r="O961" s="127" t="str">
        <f>IF(Table1[[#This Row],[SAMPLE ID]]="","",Table1[[#This Row],[CONCENTRATION]]*Table1[[#This Row],[VOLUME]])</f>
        <v/>
      </c>
      <c r="P961" s="127" t="s">
        <v>387</v>
      </c>
      <c r="Q961" s="128" t="s">
        <v>22</v>
      </c>
      <c r="R961" s="127" t="str">
        <f>IF(Table1[[#This Row],[SAMPLE ID]]="","",CONCATENATE('Sample information'!$B$16,"_",Table1[[#This Row],[PLATE]],"_org_",Table1[[#This Row],[DATE SAMPLE DELIVERY]]))</f>
        <v/>
      </c>
      <c r="S961" s="102" t="str">
        <f>IF(Table1[[#This Row],[DATE SAMPLE DELIVERY]]="","",(CONCATENATE(20,LEFT(Table1[[#This Row],[DATE SAMPLE DELIVERY]],2),"-",MID(Table1[[#This Row],[DATE SAMPLE DELIVERY]],3,2),"-",RIGHT(Table1[[#This Row],[DATE SAMPLE DELIVERY]],2))))</f>
        <v/>
      </c>
      <c r="T961" s="106" t="s">
        <v>206</v>
      </c>
      <c r="U961" s="127"/>
      <c r="V961" s="100"/>
      <c r="W961" s="127"/>
      <c r="X961" s="127"/>
      <c r="Y961" s="127"/>
      <c r="Z961" s="100"/>
      <c r="AA961" s="101"/>
      <c r="AB961" s="127"/>
      <c r="AC961" s="131"/>
      <c r="AD961" s="100"/>
      <c r="AE961" s="127"/>
      <c r="AF961" s="127"/>
      <c r="AG961" s="127"/>
      <c r="AH961" s="127"/>
      <c r="AI961" s="6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row>
    <row r="962" spans="1:60" s="106" customFormat="1" ht="15">
      <c r="A962" s="59" t="str">
        <f>IF(Table1[[#This Row],[SAMPLE ID]]="","",CONCATENATE('Sample information'!B$16," #",RIGHT(Table1[[#This Row],[PLATE]],LEN(Table1[[#This Row],[PLATE]])-2)," ",Table1[[#This Row],[DATE SAMPLE DELIVERY]]))</f>
        <v/>
      </c>
      <c r="B962" s="59" t="str">
        <f>IF(Table1[[#This Row],[SAMPLE ID]]="","",CONCATENATE('Sample information'!B$16,"-",Table1[[#This Row],[SAMPLE ID]]))</f>
        <v/>
      </c>
      <c r="C962" s="29" t="s">
        <v>127</v>
      </c>
      <c r="D962" s="106" t="s">
        <v>150</v>
      </c>
      <c r="E962" s="28"/>
      <c r="F962" s="28"/>
      <c r="G962" s="28"/>
      <c r="H962" s="19"/>
      <c r="I962" s="28"/>
      <c r="J962" s="28"/>
      <c r="K962" s="17">
        <v>0</v>
      </c>
      <c r="L962" s="17">
        <v>0</v>
      </c>
      <c r="M962" s="127"/>
      <c r="N962" s="127" t="str">
        <f>IF(Table1[[#This Row],[SAMPLE ID]]="","",Table1[[#This Row],[VOLUME]])</f>
        <v/>
      </c>
      <c r="O962" s="127" t="str">
        <f>IF(Table1[[#This Row],[SAMPLE ID]]="","",Table1[[#This Row],[CONCENTRATION]]*Table1[[#This Row],[VOLUME]])</f>
        <v/>
      </c>
      <c r="P962" s="127" t="s">
        <v>387</v>
      </c>
      <c r="Q962" s="128" t="s">
        <v>22</v>
      </c>
      <c r="R962" s="127" t="str">
        <f>IF(Table1[[#This Row],[SAMPLE ID]]="","",CONCATENATE('Sample information'!$B$16,"_",Table1[[#This Row],[PLATE]],"_org_",Table1[[#This Row],[DATE SAMPLE DELIVERY]]))</f>
        <v/>
      </c>
      <c r="S962" s="102" t="str">
        <f>IF(Table1[[#This Row],[DATE SAMPLE DELIVERY]]="","",(CONCATENATE(20,LEFT(Table1[[#This Row],[DATE SAMPLE DELIVERY]],2),"-",MID(Table1[[#This Row],[DATE SAMPLE DELIVERY]],3,2),"-",RIGHT(Table1[[#This Row],[DATE SAMPLE DELIVERY]],2))))</f>
        <v/>
      </c>
      <c r="T962" s="106" t="s">
        <v>206</v>
      </c>
      <c r="U962" s="127"/>
      <c r="V962" s="100"/>
      <c r="W962" s="127"/>
      <c r="X962" s="127"/>
      <c r="Y962" s="127"/>
      <c r="Z962" s="100"/>
      <c r="AA962" s="101"/>
      <c r="AB962" s="127"/>
      <c r="AC962" s="131"/>
      <c r="AD962" s="100"/>
      <c r="AE962" s="127"/>
      <c r="AF962" s="127"/>
      <c r="AG962" s="127"/>
      <c r="AH962" s="127"/>
      <c r="AI962" s="6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row>
    <row r="963" spans="1:60" s="106" customFormat="1" ht="15">
      <c r="A963" s="59" t="str">
        <f>IF(Table1[[#This Row],[SAMPLE ID]]="","",CONCATENATE('Sample information'!B$16," #",RIGHT(Table1[[#This Row],[PLATE]],LEN(Table1[[#This Row],[PLATE]])-2)," ",Table1[[#This Row],[DATE SAMPLE DELIVERY]]))</f>
        <v/>
      </c>
      <c r="B963" s="59" t="str">
        <f>IF(Table1[[#This Row],[SAMPLE ID]]="","",CONCATENATE('Sample information'!B$16,"-",Table1[[#This Row],[SAMPLE ID]]))</f>
        <v/>
      </c>
      <c r="C963" s="29" t="s">
        <v>128</v>
      </c>
      <c r="D963" s="106" t="s">
        <v>150</v>
      </c>
      <c r="E963" s="28"/>
      <c r="F963" s="28"/>
      <c r="G963" s="28"/>
      <c r="H963" s="19"/>
      <c r="I963" s="28"/>
      <c r="J963" s="28"/>
      <c r="K963" s="17">
        <v>0</v>
      </c>
      <c r="L963" s="17">
        <v>0</v>
      </c>
      <c r="M963" s="127"/>
      <c r="N963" s="127" t="str">
        <f>IF(Table1[[#This Row],[SAMPLE ID]]="","",Table1[[#This Row],[VOLUME]])</f>
        <v/>
      </c>
      <c r="O963" s="127" t="str">
        <f>IF(Table1[[#This Row],[SAMPLE ID]]="","",Table1[[#This Row],[CONCENTRATION]]*Table1[[#This Row],[VOLUME]])</f>
        <v/>
      </c>
      <c r="P963" s="127" t="s">
        <v>387</v>
      </c>
      <c r="Q963" s="128" t="s">
        <v>22</v>
      </c>
      <c r="R963" s="127" t="str">
        <f>IF(Table1[[#This Row],[SAMPLE ID]]="","",CONCATENATE('Sample information'!$B$16,"_",Table1[[#This Row],[PLATE]],"_org_",Table1[[#This Row],[DATE SAMPLE DELIVERY]]))</f>
        <v/>
      </c>
      <c r="S963" s="102" t="str">
        <f>IF(Table1[[#This Row],[DATE SAMPLE DELIVERY]]="","",(CONCATENATE(20,LEFT(Table1[[#This Row],[DATE SAMPLE DELIVERY]],2),"-",MID(Table1[[#This Row],[DATE SAMPLE DELIVERY]],3,2),"-",RIGHT(Table1[[#This Row],[DATE SAMPLE DELIVERY]],2))))</f>
        <v/>
      </c>
      <c r="T963" s="106" t="s">
        <v>206</v>
      </c>
      <c r="U963" s="127"/>
      <c r="V963" s="100"/>
      <c r="W963" s="127"/>
      <c r="X963" s="127"/>
      <c r="Y963" s="127"/>
      <c r="Z963" s="100"/>
      <c r="AA963" s="101"/>
      <c r="AB963" s="127"/>
      <c r="AC963" s="131"/>
      <c r="AD963" s="100"/>
      <c r="AE963" s="127"/>
      <c r="AF963" s="127"/>
      <c r="AG963" s="127"/>
      <c r="AH963" s="127"/>
      <c r="AI963" s="6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row>
    <row r="964" spans="1:60" s="106" customFormat="1" ht="15">
      <c r="A964" s="59" t="str">
        <f>IF(Table1[[#This Row],[SAMPLE ID]]="","",CONCATENATE('Sample information'!B$16," #",RIGHT(Table1[[#This Row],[PLATE]],LEN(Table1[[#This Row],[PLATE]])-2)," ",Table1[[#This Row],[DATE SAMPLE DELIVERY]]))</f>
        <v/>
      </c>
      <c r="B964" s="59" t="str">
        <f>IF(Table1[[#This Row],[SAMPLE ID]]="","",CONCATENATE('Sample information'!B$16,"-",Table1[[#This Row],[SAMPLE ID]]))</f>
        <v/>
      </c>
      <c r="C964" s="29" t="s">
        <v>129</v>
      </c>
      <c r="D964" s="106" t="s">
        <v>150</v>
      </c>
      <c r="E964" s="28"/>
      <c r="F964" s="28"/>
      <c r="G964" s="28"/>
      <c r="H964" s="19"/>
      <c r="I964" s="28"/>
      <c r="J964" s="28"/>
      <c r="K964" s="17">
        <v>0</v>
      </c>
      <c r="L964" s="17">
        <v>0</v>
      </c>
      <c r="M964" s="127"/>
      <c r="N964" s="127" t="str">
        <f>IF(Table1[[#This Row],[SAMPLE ID]]="","",Table1[[#This Row],[VOLUME]])</f>
        <v/>
      </c>
      <c r="O964" s="127" t="str">
        <f>IF(Table1[[#This Row],[SAMPLE ID]]="","",Table1[[#This Row],[CONCENTRATION]]*Table1[[#This Row],[VOLUME]])</f>
        <v/>
      </c>
      <c r="P964" s="127" t="s">
        <v>387</v>
      </c>
      <c r="Q964" s="128" t="s">
        <v>22</v>
      </c>
      <c r="R964" s="127" t="str">
        <f>IF(Table1[[#This Row],[SAMPLE ID]]="","",CONCATENATE('Sample information'!$B$16,"_",Table1[[#This Row],[PLATE]],"_org_",Table1[[#This Row],[DATE SAMPLE DELIVERY]]))</f>
        <v/>
      </c>
      <c r="S964" s="102" t="str">
        <f>IF(Table1[[#This Row],[DATE SAMPLE DELIVERY]]="","",(CONCATENATE(20,LEFT(Table1[[#This Row],[DATE SAMPLE DELIVERY]],2),"-",MID(Table1[[#This Row],[DATE SAMPLE DELIVERY]],3,2),"-",RIGHT(Table1[[#This Row],[DATE SAMPLE DELIVERY]],2))))</f>
        <v/>
      </c>
      <c r="T964" s="106" t="s">
        <v>206</v>
      </c>
      <c r="U964" s="127"/>
      <c r="V964" s="100"/>
      <c r="W964" s="127"/>
      <c r="X964" s="127"/>
      <c r="Y964" s="127"/>
      <c r="Z964" s="100"/>
      <c r="AA964" s="101"/>
      <c r="AB964" s="127"/>
      <c r="AC964" s="131"/>
      <c r="AD964" s="100"/>
      <c r="AE964" s="127"/>
      <c r="AF964" s="127"/>
      <c r="AG964" s="127"/>
      <c r="AH964" s="127"/>
      <c r="AI964" s="6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row>
    <row r="965" spans="1:60" s="106" customFormat="1" ht="15">
      <c r="A965" s="59" t="str">
        <f>IF(Table1[[#This Row],[SAMPLE ID]]="","",CONCATENATE('Sample information'!B$16," #",RIGHT(Table1[[#This Row],[PLATE]],LEN(Table1[[#This Row],[PLATE]])-2)," ",Table1[[#This Row],[DATE SAMPLE DELIVERY]]))</f>
        <v/>
      </c>
      <c r="B965" s="59" t="str">
        <f>IF(Table1[[#This Row],[SAMPLE ID]]="","",CONCATENATE('Sample information'!B$16,"-",Table1[[#This Row],[SAMPLE ID]]))</f>
        <v/>
      </c>
      <c r="C965" s="29" t="s">
        <v>130</v>
      </c>
      <c r="D965" s="106" t="s">
        <v>150</v>
      </c>
      <c r="E965" s="28"/>
      <c r="F965" s="28"/>
      <c r="G965" s="28"/>
      <c r="H965" s="19"/>
      <c r="I965" s="28"/>
      <c r="J965" s="28"/>
      <c r="K965" s="17">
        <v>0</v>
      </c>
      <c r="L965" s="17">
        <v>0</v>
      </c>
      <c r="M965" s="127"/>
      <c r="N965" s="127" t="str">
        <f>IF(Table1[[#This Row],[SAMPLE ID]]="","",Table1[[#This Row],[VOLUME]])</f>
        <v/>
      </c>
      <c r="O965" s="127" t="str">
        <f>IF(Table1[[#This Row],[SAMPLE ID]]="","",Table1[[#This Row],[CONCENTRATION]]*Table1[[#This Row],[VOLUME]])</f>
        <v/>
      </c>
      <c r="P965" s="127" t="s">
        <v>387</v>
      </c>
      <c r="Q965" s="128" t="s">
        <v>22</v>
      </c>
      <c r="R965" s="127" t="str">
        <f>IF(Table1[[#This Row],[SAMPLE ID]]="","",CONCATENATE('Sample information'!$B$16,"_",Table1[[#This Row],[PLATE]],"_org_",Table1[[#This Row],[DATE SAMPLE DELIVERY]]))</f>
        <v/>
      </c>
      <c r="S965" s="102" t="str">
        <f>IF(Table1[[#This Row],[DATE SAMPLE DELIVERY]]="","",(CONCATENATE(20,LEFT(Table1[[#This Row],[DATE SAMPLE DELIVERY]],2),"-",MID(Table1[[#This Row],[DATE SAMPLE DELIVERY]],3,2),"-",RIGHT(Table1[[#This Row],[DATE SAMPLE DELIVERY]],2))))</f>
        <v/>
      </c>
      <c r="T965" s="106" t="s">
        <v>206</v>
      </c>
      <c r="U965" s="127"/>
      <c r="V965" s="100"/>
      <c r="W965" s="127"/>
      <c r="X965" s="127"/>
      <c r="Y965" s="127"/>
      <c r="Z965" s="100"/>
      <c r="AA965" s="101"/>
      <c r="AB965" s="127"/>
      <c r="AC965" s="131"/>
      <c r="AD965" s="100"/>
      <c r="AE965" s="127"/>
      <c r="AF965" s="127"/>
      <c r="AG965" s="127"/>
      <c r="AH965" s="127"/>
      <c r="AI965" s="6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row>
    <row r="966" spans="1:60" s="106" customFormat="1" ht="15">
      <c r="A966" s="59" t="str">
        <f>IF(Table1[[#This Row],[SAMPLE ID]]="","",CONCATENATE('Sample information'!B$16," #",RIGHT(Table1[[#This Row],[PLATE]],LEN(Table1[[#This Row],[PLATE]])-2)," ",Table1[[#This Row],[DATE SAMPLE DELIVERY]]))</f>
        <v/>
      </c>
      <c r="B966" s="59" t="str">
        <f>IF(Table1[[#This Row],[SAMPLE ID]]="","",CONCATENATE('Sample information'!B$16,"-",Table1[[#This Row],[SAMPLE ID]]))</f>
        <v/>
      </c>
      <c r="C966" s="29" t="s">
        <v>131</v>
      </c>
      <c r="D966" s="106" t="s">
        <v>150</v>
      </c>
      <c r="E966" s="28"/>
      <c r="F966" s="28"/>
      <c r="G966" s="28"/>
      <c r="H966" s="19"/>
      <c r="I966" s="28"/>
      <c r="J966" s="28"/>
      <c r="K966" s="17">
        <v>0</v>
      </c>
      <c r="L966" s="17">
        <v>0</v>
      </c>
      <c r="M966" s="127"/>
      <c r="N966" s="127" t="str">
        <f>IF(Table1[[#This Row],[SAMPLE ID]]="","",Table1[[#This Row],[VOLUME]])</f>
        <v/>
      </c>
      <c r="O966" s="127" t="str">
        <f>IF(Table1[[#This Row],[SAMPLE ID]]="","",Table1[[#This Row],[CONCENTRATION]]*Table1[[#This Row],[VOLUME]])</f>
        <v/>
      </c>
      <c r="P966" s="127" t="s">
        <v>387</v>
      </c>
      <c r="Q966" s="128" t="s">
        <v>22</v>
      </c>
      <c r="R966" s="127" t="str">
        <f>IF(Table1[[#This Row],[SAMPLE ID]]="","",CONCATENATE('Sample information'!$B$16,"_",Table1[[#This Row],[PLATE]],"_org_",Table1[[#This Row],[DATE SAMPLE DELIVERY]]))</f>
        <v/>
      </c>
      <c r="S966" s="102" t="str">
        <f>IF(Table1[[#This Row],[DATE SAMPLE DELIVERY]]="","",(CONCATENATE(20,LEFT(Table1[[#This Row],[DATE SAMPLE DELIVERY]],2),"-",MID(Table1[[#This Row],[DATE SAMPLE DELIVERY]],3,2),"-",RIGHT(Table1[[#This Row],[DATE SAMPLE DELIVERY]],2))))</f>
        <v/>
      </c>
      <c r="T966" s="106" t="s">
        <v>206</v>
      </c>
      <c r="U966" s="127"/>
      <c r="V966" s="100"/>
      <c r="W966" s="127"/>
      <c r="X966" s="127"/>
      <c r="Y966" s="127"/>
      <c r="Z966" s="100"/>
      <c r="AA966" s="101"/>
      <c r="AB966" s="127"/>
      <c r="AC966" s="131"/>
      <c r="AD966" s="100"/>
      <c r="AE966" s="127"/>
      <c r="AF966" s="127"/>
      <c r="AG966" s="127"/>
      <c r="AH966" s="127"/>
      <c r="AI966" s="6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row>
    <row r="967" spans="1:60" s="106" customFormat="1" ht="15">
      <c r="A967" s="59" t="str">
        <f>IF(Table1[[#This Row],[SAMPLE ID]]="","",CONCATENATE('Sample information'!B$16," #",RIGHT(Table1[[#This Row],[PLATE]],LEN(Table1[[#This Row],[PLATE]])-2)," ",Table1[[#This Row],[DATE SAMPLE DELIVERY]]))</f>
        <v/>
      </c>
      <c r="B967" s="59" t="str">
        <f>IF(Table1[[#This Row],[SAMPLE ID]]="","",CONCATENATE('Sample information'!B$16,"-",Table1[[#This Row],[SAMPLE ID]]))</f>
        <v/>
      </c>
      <c r="C967" s="29" t="s">
        <v>132</v>
      </c>
      <c r="D967" s="106" t="s">
        <v>150</v>
      </c>
      <c r="E967" s="28"/>
      <c r="F967" s="28"/>
      <c r="G967" s="28"/>
      <c r="H967" s="19"/>
      <c r="I967" s="28"/>
      <c r="J967" s="28"/>
      <c r="K967" s="17">
        <v>0</v>
      </c>
      <c r="L967" s="17">
        <v>0</v>
      </c>
      <c r="M967" s="127"/>
      <c r="N967" s="127" t="str">
        <f>IF(Table1[[#This Row],[SAMPLE ID]]="","",Table1[[#This Row],[VOLUME]])</f>
        <v/>
      </c>
      <c r="O967" s="127" t="str">
        <f>IF(Table1[[#This Row],[SAMPLE ID]]="","",Table1[[#This Row],[CONCENTRATION]]*Table1[[#This Row],[VOLUME]])</f>
        <v/>
      </c>
      <c r="P967" s="127" t="s">
        <v>387</v>
      </c>
      <c r="Q967" s="128" t="s">
        <v>22</v>
      </c>
      <c r="R967" s="127" t="str">
        <f>IF(Table1[[#This Row],[SAMPLE ID]]="","",CONCATENATE('Sample information'!$B$16,"_",Table1[[#This Row],[PLATE]],"_org_",Table1[[#This Row],[DATE SAMPLE DELIVERY]]))</f>
        <v/>
      </c>
      <c r="S967" s="102" t="str">
        <f>IF(Table1[[#This Row],[DATE SAMPLE DELIVERY]]="","",(CONCATENATE(20,LEFT(Table1[[#This Row],[DATE SAMPLE DELIVERY]],2),"-",MID(Table1[[#This Row],[DATE SAMPLE DELIVERY]],3,2),"-",RIGHT(Table1[[#This Row],[DATE SAMPLE DELIVERY]],2))))</f>
        <v/>
      </c>
      <c r="T967" s="106" t="s">
        <v>206</v>
      </c>
      <c r="U967" s="127"/>
      <c r="V967" s="100"/>
      <c r="W967" s="127"/>
      <c r="X967" s="127"/>
      <c r="Y967" s="127"/>
      <c r="Z967" s="100"/>
      <c r="AA967" s="101"/>
      <c r="AB967" s="127"/>
      <c r="AC967" s="131"/>
      <c r="AD967" s="100"/>
      <c r="AE967" s="127"/>
      <c r="AF967" s="127"/>
      <c r="AG967" s="127"/>
      <c r="AH967" s="127"/>
      <c r="AI967" s="6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row>
    <row r="968" spans="1:60" s="132" customFormat="1" ht="15.75" thickBot="1">
      <c r="A968" s="63" t="str">
        <f>IF(Table1[[#This Row],[SAMPLE ID]]="","",CONCATENATE('Sample information'!B$16," #",RIGHT(Table1[[#This Row],[PLATE]],LEN(Table1[[#This Row],[PLATE]])-2)," ",Table1[[#This Row],[DATE SAMPLE DELIVERY]]))</f>
        <v/>
      </c>
      <c r="B968" s="63" t="str">
        <f>IF(Table1[[#This Row],[SAMPLE ID]]="","",CONCATENATE('Sample information'!B$16,"-",Table1[[#This Row],[SAMPLE ID]]))</f>
        <v/>
      </c>
      <c r="C968" s="30" t="s">
        <v>133</v>
      </c>
      <c r="D968" s="132" t="s">
        <v>150</v>
      </c>
      <c r="E968" s="16"/>
      <c r="F968" s="16"/>
      <c r="G968" s="16"/>
      <c r="H968" s="27"/>
      <c r="I968" s="16"/>
      <c r="J968" s="16"/>
      <c r="K968" s="62">
        <v>0</v>
      </c>
      <c r="L968" s="62">
        <v>0</v>
      </c>
      <c r="M968" s="133"/>
      <c r="N968" s="133" t="str">
        <f>IF(Table1[[#This Row],[SAMPLE ID]]="","",Table1[[#This Row],[VOLUME]])</f>
        <v/>
      </c>
      <c r="O968" s="133" t="str">
        <f>IF(Table1[[#This Row],[SAMPLE ID]]="","",Table1[[#This Row],[CONCENTRATION]]*Table1[[#This Row],[VOLUME]])</f>
        <v/>
      </c>
      <c r="P968" s="133" t="s">
        <v>387</v>
      </c>
      <c r="Q968" s="135" t="s">
        <v>22</v>
      </c>
      <c r="R968" s="133" t="str">
        <f>IF(Table1[[#This Row],[SAMPLE ID]]="","",CONCATENATE('Sample information'!$B$16,"_",Table1[[#This Row],[PLATE]],"_org_",Table1[[#This Row],[DATE SAMPLE DELIVERY]]))</f>
        <v/>
      </c>
      <c r="S968" s="135" t="str">
        <f>IF(Table1[[#This Row],[DATE SAMPLE DELIVERY]]="","",(CONCATENATE(20,LEFT(Table1[[#This Row],[DATE SAMPLE DELIVERY]],2),"-",MID(Table1[[#This Row],[DATE SAMPLE DELIVERY]],3,2),"-",RIGHT(Table1[[#This Row],[DATE SAMPLE DELIVERY]],2))))</f>
        <v/>
      </c>
      <c r="T968" s="106" t="s">
        <v>206</v>
      </c>
      <c r="U968" s="133"/>
      <c r="V968" s="134"/>
      <c r="W968" s="133"/>
      <c r="X968" s="133"/>
      <c r="Y968" s="133"/>
      <c r="Z968" s="100"/>
      <c r="AA968" s="101"/>
      <c r="AB968" s="127"/>
      <c r="AC968" s="136"/>
      <c r="AD968" s="100"/>
      <c r="AE968" s="133"/>
      <c r="AF968" s="133"/>
      <c r="AG968" s="133"/>
      <c r="AH968" s="133"/>
      <c r="AI968" s="64"/>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row>
    <row r="969" spans="1:60" s="132" customFormat="1" ht="15.75" customHeight="1" hidden="1" thickBot="1">
      <c r="A969" s="63"/>
      <c r="B969" s="138" t="s">
        <v>487</v>
      </c>
      <c r="C969" s="30"/>
      <c r="E969" s="139" t="s">
        <v>487</v>
      </c>
      <c r="F969" s="133"/>
      <c r="G969" s="133"/>
      <c r="H969" s="140"/>
      <c r="I969" s="133"/>
      <c r="J969" s="133"/>
      <c r="K969" s="134">
        <v>0</v>
      </c>
      <c r="L969" s="134">
        <v>0</v>
      </c>
      <c r="M969" s="133"/>
      <c r="N969" s="133"/>
      <c r="O969" s="133">
        <f>IF(Table1[[#This Row],[SAMPLE ID]]="","",Table1[[#This Row],[CONCENTRATION]]*Table1[[#This Row],[VOLUME]])</f>
        <v>0</v>
      </c>
      <c r="P969" s="133"/>
      <c r="Q969" s="141"/>
      <c r="R969" s="133"/>
      <c r="S969" s="135"/>
      <c r="T969" s="106" t="s">
        <v>206</v>
      </c>
      <c r="U969" s="133"/>
      <c r="V969" s="141"/>
      <c r="W969" s="133"/>
      <c r="X969" s="133"/>
      <c r="Y969" s="133"/>
      <c r="Z969" s="100"/>
      <c r="AA969" s="133"/>
      <c r="AB969" s="127"/>
      <c r="AC969" s="136"/>
      <c r="AD969" s="133"/>
      <c r="AE969" s="133"/>
      <c r="AF969" s="133"/>
      <c r="AG969" s="133"/>
      <c r="AH969" s="133"/>
      <c r="AI969" s="64"/>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row>
    <row r="970" spans="1:1" s="142" customFormat="1" ht="33" customHeight="1" thickBot="1">
      <c r="A970" s="142" t="s">
        <v>221</v>
      </c>
    </row>
    <row r="971" spans="1:80" s="106" customFormat="1" ht="15">
      <c r="A971" s="127"/>
      <c r="B971" s="127"/>
      <c r="C971" s="128"/>
      <c r="E971" s="127"/>
      <c r="F971" s="127"/>
      <c r="G971" s="127"/>
      <c r="H971" s="127"/>
      <c r="I971" s="127"/>
      <c r="J971" s="127"/>
      <c r="K971" s="127"/>
      <c r="L971" s="127"/>
      <c r="N971" s="127"/>
      <c r="O971" s="127"/>
      <c r="P971" s="127"/>
      <c r="Q971" s="127"/>
      <c r="R971" s="127"/>
      <c r="AC971" s="143"/>
      <c r="AD971" s="94"/>
      <c r="AM971" s="127"/>
      <c r="AT971" s="94"/>
      <c r="AU971" s="127"/>
      <c r="BD971" s="94"/>
      <c r="BE971" s="94"/>
      <c r="BF971" s="94"/>
      <c r="BG971" s="94"/>
      <c r="BH971" s="94"/>
      <c r="BI971" s="94"/>
      <c r="BJ971" s="94"/>
      <c r="BK971" s="94"/>
      <c r="BL971" s="94"/>
      <c r="BM971" s="94"/>
      <c r="BN971" s="94"/>
      <c r="BO971" s="94"/>
      <c r="BP971" s="94"/>
      <c r="BQ971" s="94"/>
      <c r="BR971" s="94"/>
      <c r="BS971" s="94"/>
      <c r="BT971" s="94"/>
      <c r="BU971" s="94"/>
      <c r="BV971" s="94"/>
      <c r="BW971" s="94"/>
      <c r="BX971" s="94"/>
      <c r="BY971" s="94"/>
      <c r="BZ971" s="94"/>
      <c r="CA971" s="94"/>
      <c r="CB971" s="94"/>
    </row>
    <row r="972" spans="1:80" s="106" customFormat="1" ht="15">
      <c r="A972" s="127"/>
      <c r="B972" s="127"/>
      <c r="C972" s="128"/>
      <c r="E972" s="127"/>
      <c r="F972" s="127"/>
      <c r="G972" s="127"/>
      <c r="H972" s="127"/>
      <c r="I972" s="127"/>
      <c r="J972" s="127"/>
      <c r="K972" s="127"/>
      <c r="L972" s="127"/>
      <c r="N972" s="127"/>
      <c r="O972" s="127"/>
      <c r="P972" s="127"/>
      <c r="Q972" s="127"/>
      <c r="R972" s="127"/>
      <c r="AC972" s="143"/>
      <c r="AD972" s="94"/>
      <c r="AM972" s="127"/>
      <c r="AT972" s="94"/>
      <c r="AU972" s="127"/>
      <c r="BD972" s="94"/>
      <c r="BE972" s="94"/>
      <c r="BF972" s="94"/>
      <c r="BG972" s="94"/>
      <c r="BH972" s="94"/>
      <c r="BI972" s="94"/>
      <c r="BJ972" s="94"/>
      <c r="BK972" s="94"/>
      <c r="BL972" s="94"/>
      <c r="BM972" s="94"/>
      <c r="BN972" s="94"/>
      <c r="BO972" s="94"/>
      <c r="BP972" s="94"/>
      <c r="BQ972" s="94"/>
      <c r="BR972" s="94"/>
      <c r="BS972" s="94"/>
      <c r="BT972" s="94"/>
      <c r="BU972" s="94"/>
      <c r="BV972" s="94"/>
      <c r="BW972" s="94"/>
      <c r="BX972" s="94"/>
      <c r="BY972" s="94"/>
      <c r="BZ972" s="94"/>
      <c r="CA972" s="94"/>
      <c r="CB972" s="94"/>
    </row>
    <row r="973" spans="1:80" s="106" customFormat="1" ht="15">
      <c r="A973" s="127"/>
      <c r="B973" s="127"/>
      <c r="C973" s="128"/>
      <c r="E973" s="127"/>
      <c r="F973" s="127"/>
      <c r="G973" s="127"/>
      <c r="H973" s="127"/>
      <c r="I973" s="127"/>
      <c r="J973" s="127"/>
      <c r="K973" s="127"/>
      <c r="L973" s="127"/>
      <c r="N973" s="127"/>
      <c r="O973" s="127"/>
      <c r="P973" s="127"/>
      <c r="Q973" s="127"/>
      <c r="R973" s="127"/>
      <c r="AC973" s="143"/>
      <c r="AD973" s="94"/>
      <c r="AM973" s="127"/>
      <c r="AT973" s="94"/>
      <c r="AU973" s="127"/>
      <c r="BD973" s="94"/>
      <c r="BE973" s="94"/>
      <c r="BF973" s="94"/>
      <c r="BG973" s="94"/>
      <c r="BH973" s="94"/>
      <c r="BI973" s="94"/>
      <c r="BJ973" s="94"/>
      <c r="BK973" s="94"/>
      <c r="BL973" s="94"/>
      <c r="BM973" s="94"/>
      <c r="BN973" s="94"/>
      <c r="BO973" s="94"/>
      <c r="BP973" s="94"/>
      <c r="BQ973" s="94"/>
      <c r="BR973" s="94"/>
      <c r="BS973" s="94"/>
      <c r="BT973" s="94"/>
      <c r="BU973" s="94"/>
      <c r="BV973" s="94"/>
      <c r="BW973" s="94"/>
      <c r="BX973" s="94"/>
      <c r="BY973" s="94"/>
      <c r="BZ973" s="94"/>
      <c r="CA973" s="94"/>
      <c r="CB973" s="94"/>
    </row>
    <row r="974" spans="1:80" s="106" customFormat="1" ht="15">
      <c r="A974" s="127"/>
      <c r="B974" s="127"/>
      <c r="C974" s="128"/>
      <c r="E974" s="127"/>
      <c r="F974" s="127"/>
      <c r="G974" s="127"/>
      <c r="H974" s="127"/>
      <c r="I974" s="127"/>
      <c r="J974" s="127"/>
      <c r="K974" s="127"/>
      <c r="L974" s="127"/>
      <c r="N974" s="127"/>
      <c r="O974" s="127"/>
      <c r="P974" s="127"/>
      <c r="Q974" s="127"/>
      <c r="R974" s="127"/>
      <c r="AC974" s="143"/>
      <c r="AD974" s="94"/>
      <c r="AM974" s="127"/>
      <c r="AT974" s="94"/>
      <c r="AU974" s="127"/>
      <c r="BD974" s="94"/>
      <c r="BE974" s="94"/>
      <c r="BF974" s="94"/>
      <c r="BG974" s="94"/>
      <c r="BH974" s="94"/>
      <c r="BI974" s="94"/>
      <c r="BJ974" s="94"/>
      <c r="BK974" s="94"/>
      <c r="BL974" s="94"/>
      <c r="BM974" s="94"/>
      <c r="BN974" s="94"/>
      <c r="BO974" s="94"/>
      <c r="BP974" s="94"/>
      <c r="BQ974" s="94"/>
      <c r="BR974" s="94"/>
      <c r="BS974" s="94"/>
      <c r="BT974" s="94"/>
      <c r="BU974" s="94"/>
      <c r="BV974" s="94"/>
      <c r="BW974" s="94"/>
      <c r="BX974" s="94"/>
      <c r="BY974" s="94"/>
      <c r="BZ974" s="94"/>
      <c r="CA974" s="94"/>
      <c r="CB974" s="94"/>
    </row>
    <row r="975" spans="1:80" s="106" customFormat="1" ht="15">
      <c r="A975" s="127"/>
      <c r="B975" s="127"/>
      <c r="C975" s="128"/>
      <c r="E975" s="127"/>
      <c r="F975" s="127"/>
      <c r="G975" s="127"/>
      <c r="H975" s="127"/>
      <c r="I975" s="127"/>
      <c r="J975" s="127"/>
      <c r="K975" s="127"/>
      <c r="L975" s="127"/>
      <c r="N975" s="127"/>
      <c r="O975" s="127"/>
      <c r="P975" s="127"/>
      <c r="Q975" s="127"/>
      <c r="R975" s="127"/>
      <c r="AC975" s="143"/>
      <c r="AD975" s="94"/>
      <c r="AM975" s="127"/>
      <c r="AT975" s="94"/>
      <c r="AU975" s="127"/>
      <c r="BD975" s="94"/>
      <c r="BE975" s="94"/>
      <c r="BF975" s="94"/>
      <c r="BG975" s="94"/>
      <c r="BH975" s="94"/>
      <c r="BI975" s="94"/>
      <c r="BJ975" s="94"/>
      <c r="BK975" s="94"/>
      <c r="BL975" s="94"/>
      <c r="BM975" s="94"/>
      <c r="BN975" s="94"/>
      <c r="BO975" s="94"/>
      <c r="BP975" s="94"/>
      <c r="BQ975" s="94"/>
      <c r="BR975" s="94"/>
      <c r="BS975" s="94"/>
      <c r="BT975" s="94"/>
      <c r="BU975" s="94"/>
      <c r="BV975" s="94"/>
      <c r="BW975" s="94"/>
      <c r="BX975" s="94"/>
      <c r="BY975" s="94"/>
      <c r="BZ975" s="94"/>
      <c r="CA975" s="94"/>
      <c r="CB975" s="94"/>
    </row>
    <row r="976" spans="1:80" s="106" customFormat="1" ht="15">
      <c r="A976" s="127"/>
      <c r="B976" s="127"/>
      <c r="C976" s="128"/>
      <c r="E976" s="127"/>
      <c r="F976" s="127"/>
      <c r="G976" s="127"/>
      <c r="H976" s="127"/>
      <c r="I976" s="127"/>
      <c r="J976" s="127"/>
      <c r="K976" s="127"/>
      <c r="L976" s="127"/>
      <c r="N976" s="127"/>
      <c r="O976" s="127"/>
      <c r="P976" s="127"/>
      <c r="Q976" s="127"/>
      <c r="R976" s="127"/>
      <c r="AC976" s="143"/>
      <c r="AD976" s="94"/>
      <c r="AM976" s="127"/>
      <c r="AT976" s="94"/>
      <c r="AU976" s="127"/>
      <c r="BD976" s="94"/>
      <c r="BE976" s="94"/>
      <c r="BF976" s="94"/>
      <c r="BG976" s="94"/>
      <c r="BH976" s="94"/>
      <c r="BI976" s="94"/>
      <c r="BJ976" s="94"/>
      <c r="BK976" s="94"/>
      <c r="BL976" s="94"/>
      <c r="BM976" s="94"/>
      <c r="BN976" s="94"/>
      <c r="BO976" s="94"/>
      <c r="BP976" s="94"/>
      <c r="BQ976" s="94"/>
      <c r="BR976" s="94"/>
      <c r="BS976" s="94"/>
      <c r="BT976" s="94"/>
      <c r="BU976" s="94"/>
      <c r="BV976" s="94"/>
      <c r="BW976" s="94"/>
      <c r="BX976" s="94"/>
      <c r="BY976" s="94"/>
      <c r="BZ976" s="94"/>
      <c r="CA976" s="94"/>
      <c r="CB976" s="94"/>
    </row>
    <row r="977" spans="1:80" s="106" customFormat="1" ht="15">
      <c r="A977" s="127"/>
      <c r="B977" s="127"/>
      <c r="C977" s="128"/>
      <c r="E977" s="127"/>
      <c r="F977" s="127"/>
      <c r="G977" s="127"/>
      <c r="H977" s="127"/>
      <c r="I977" s="127"/>
      <c r="J977" s="127"/>
      <c r="K977" s="127"/>
      <c r="L977" s="127"/>
      <c r="N977" s="127"/>
      <c r="O977" s="127"/>
      <c r="P977" s="127"/>
      <c r="Q977" s="127"/>
      <c r="R977" s="127"/>
      <c r="AC977" s="143"/>
      <c r="AD977" s="94"/>
      <c r="AM977" s="127"/>
      <c r="AT977" s="94"/>
      <c r="AU977" s="127"/>
      <c r="BD977" s="94"/>
      <c r="BE977" s="94"/>
      <c r="BF977" s="94"/>
      <c r="BG977" s="94"/>
      <c r="BH977" s="94"/>
      <c r="BI977" s="94"/>
      <c r="BJ977" s="94"/>
      <c r="BK977" s="94"/>
      <c r="BL977" s="94"/>
      <c r="BM977" s="94"/>
      <c r="BN977" s="94"/>
      <c r="BO977" s="94"/>
      <c r="BP977" s="94"/>
      <c r="BQ977" s="94"/>
      <c r="BR977" s="94"/>
      <c r="BS977" s="94"/>
      <c r="BT977" s="94"/>
      <c r="BU977" s="94"/>
      <c r="BV977" s="94"/>
      <c r="BW977" s="94"/>
      <c r="BX977" s="94"/>
      <c r="BY977" s="94"/>
      <c r="BZ977" s="94"/>
      <c r="CA977" s="94"/>
      <c r="CB977" s="94"/>
    </row>
    <row r="978" spans="1:80" s="106" customFormat="1" ht="15">
      <c r="A978" s="127"/>
      <c r="B978" s="127"/>
      <c r="C978" s="128"/>
      <c r="E978" s="127"/>
      <c r="F978" s="127"/>
      <c r="G978" s="127"/>
      <c r="H978" s="127"/>
      <c r="I978" s="127"/>
      <c r="J978" s="127"/>
      <c r="K978" s="127"/>
      <c r="L978" s="127"/>
      <c r="N978" s="127"/>
      <c r="O978" s="127"/>
      <c r="P978" s="127"/>
      <c r="Q978" s="127"/>
      <c r="R978" s="127"/>
      <c r="AC978" s="143"/>
      <c r="AD978" s="94"/>
      <c r="AM978" s="127"/>
      <c r="AT978" s="94"/>
      <c r="AU978" s="127"/>
      <c r="BD978" s="94"/>
      <c r="BE978" s="94"/>
      <c r="BF978" s="94"/>
      <c r="BG978" s="94"/>
      <c r="BH978" s="94"/>
      <c r="BI978" s="94"/>
      <c r="BJ978" s="94"/>
      <c r="BK978" s="94"/>
      <c r="BL978" s="94"/>
      <c r="BM978" s="94"/>
      <c r="BN978" s="94"/>
      <c r="BO978" s="94"/>
      <c r="BP978" s="94"/>
      <c r="BQ978" s="94"/>
      <c r="BR978" s="94"/>
      <c r="BS978" s="94"/>
      <c r="BT978" s="94"/>
      <c r="BU978" s="94"/>
      <c r="BV978" s="94"/>
      <c r="BW978" s="94"/>
      <c r="BX978" s="94"/>
      <c r="BY978" s="94"/>
      <c r="BZ978" s="94"/>
      <c r="CA978" s="94"/>
      <c r="CB978" s="94"/>
    </row>
    <row r="979" spans="1:80" s="106" customFormat="1" ht="15">
      <c r="A979" s="127"/>
      <c r="B979" s="127"/>
      <c r="C979" s="128"/>
      <c r="E979" s="127"/>
      <c r="F979" s="127"/>
      <c r="G979" s="127"/>
      <c r="H979" s="127"/>
      <c r="I979" s="127"/>
      <c r="J979" s="127"/>
      <c r="K979" s="127"/>
      <c r="L979" s="127"/>
      <c r="N979" s="127"/>
      <c r="O979" s="127"/>
      <c r="P979" s="127"/>
      <c r="Q979" s="127"/>
      <c r="R979" s="127"/>
      <c r="AC979" s="143"/>
      <c r="AD979" s="94"/>
      <c r="AM979" s="127"/>
      <c r="AT979" s="94"/>
      <c r="AU979" s="127"/>
      <c r="BD979" s="94"/>
      <c r="BE979" s="94"/>
      <c r="BF979" s="94"/>
      <c r="BG979" s="94"/>
      <c r="BH979" s="94"/>
      <c r="BI979" s="94"/>
      <c r="BJ979" s="94"/>
      <c r="BK979" s="94"/>
      <c r="BL979" s="94"/>
      <c r="BM979" s="94"/>
      <c r="BN979" s="94"/>
      <c r="BO979" s="94"/>
      <c r="BP979" s="94"/>
      <c r="BQ979" s="94"/>
      <c r="BR979" s="94"/>
      <c r="BS979" s="94"/>
      <c r="BT979" s="94"/>
      <c r="BU979" s="94"/>
      <c r="BV979" s="94"/>
      <c r="BW979" s="94"/>
      <c r="BX979" s="94"/>
      <c r="BY979" s="94"/>
      <c r="BZ979" s="94"/>
      <c r="CA979" s="94"/>
      <c r="CB979" s="94"/>
    </row>
    <row r="980" spans="1:80" s="106" customFormat="1" ht="15">
      <c r="A980" s="127"/>
      <c r="B980" s="127"/>
      <c r="C980" s="128"/>
      <c r="E980" s="127"/>
      <c r="F980" s="127"/>
      <c r="G980" s="127"/>
      <c r="H980" s="127"/>
      <c r="I980" s="127"/>
      <c r="J980" s="127"/>
      <c r="K980" s="127"/>
      <c r="L980" s="127"/>
      <c r="N980" s="127"/>
      <c r="O980" s="127"/>
      <c r="P980" s="127"/>
      <c r="Q980" s="127"/>
      <c r="R980" s="127"/>
      <c r="AC980" s="143"/>
      <c r="AD980" s="94"/>
      <c r="AM980" s="127"/>
      <c r="AT980" s="94"/>
      <c r="AU980" s="127"/>
      <c r="BD980" s="94"/>
      <c r="BE980" s="94"/>
      <c r="BF980" s="94"/>
      <c r="BG980" s="94"/>
      <c r="BH980" s="94"/>
      <c r="BI980" s="94"/>
      <c r="BJ980" s="94"/>
      <c r="BK980" s="94"/>
      <c r="BL980" s="94"/>
      <c r="BM980" s="94"/>
      <c r="BN980" s="94"/>
      <c r="BO980" s="94"/>
      <c r="BP980" s="94"/>
      <c r="BQ980" s="94"/>
      <c r="BR980" s="94"/>
      <c r="BS980" s="94"/>
      <c r="BT980" s="94"/>
      <c r="BU980" s="94"/>
      <c r="BV980" s="94"/>
      <c r="BW980" s="94"/>
      <c r="BX980" s="94"/>
      <c r="BY980" s="94"/>
      <c r="BZ980" s="94"/>
      <c r="CA980" s="94"/>
      <c r="CB980" s="94"/>
    </row>
  </sheetData>
  <sheetProtection algorithmName="SHA-512" hashValue="820phAm3h2+ummUoMvCJL8i7IKsfIUgjUyfGJm3tv8xPFED1oDflzBa9lXldoDLMzUdgNO0+Lok4AADcs4ZkKA==" saltValue="m/YI4r7IP4uTBJdhulWKCQ==" spinCount="100000" sheet="1" selectLockedCells="1"/>
  <mergeCells count="9">
    <mergeCell ref="O1:T1"/>
    <mergeCell ref="U1:AI1"/>
    <mergeCell ref="U2:AI2"/>
    <mergeCell ref="M1:M2"/>
    <mergeCell ref="A3:B3"/>
    <mergeCell ref="A1:B2"/>
    <mergeCell ref="I1:I2"/>
    <mergeCell ref="C1:H2"/>
    <mergeCell ref="J1:L2"/>
  </mergeCells>
  <conditionalFormatting sqref="E10:E968">
    <cfRule type="duplicateValues" priority="7" dxfId="69">
      <formula>AND(COUNTIF($E$10:$E$968,E10)&gt;1,NOT(ISBLANK(E10)))</formula>
    </cfRule>
  </conditionalFormatting>
  <conditionalFormatting sqref="E9:E968">
    <cfRule type="duplicateValues" priority="6" dxfId="69">
      <formula>AND(COUNTIF($E$9:$E$968,E9)&gt;1,NOT(ISBLANK(E9)))</formula>
    </cfRule>
  </conditionalFormatting>
  <conditionalFormatting sqref="I9:M969">
    <cfRule type="containsText" priority="1" dxfId="67" operator="containsText" text="120x">
      <formula>NOT(ISERROR(SEARCH("120x",I9)))</formula>
    </cfRule>
    <cfRule type="containsText" priority="2" dxfId="69" operator="containsText" text="150x">
      <formula>NOT(ISERROR(SEARCH("150x",I9)))</formula>
    </cfRule>
    <cfRule type="containsText" priority="3" dxfId="69" operator="containsText" text="120x">
      <formula>NOT(ISERROR(SEARCH("120x",I9)))</formula>
    </cfRule>
    <cfRule type="containsText" priority="4" dxfId="67" operator="containsText" text="90x">
      <formula>NOT(ISERROR(SEARCH("90x",I9)))</formula>
    </cfRule>
    <cfRule type="containsText" priority="5" dxfId="67" operator="containsText" text="60x">
      <formula>NOT(ISERROR(SEARCH("60x",I9)))</formula>
    </cfRule>
  </conditionalFormatting>
  <dataValidations count="33">
    <dataValidation type="whole" allowBlank="1" showInputMessage="1" showErrorMessage="1" errorTitle="Sample volume" error="Sample volume must be 25-50 ul" sqref="G9:G969">
      <formula1>25</formula1>
      <formula2>50</formula2>
    </dataValidation>
    <dataValidation type="decimal" allowBlank="1" showInputMessage="1" showErrorMessage="1" errorTitle="Concentration" error="Please state your concentration in ng/ul. Do not enter units such as ng/ul or nM in this field" sqref="F9:F969">
      <formula1>0</formula1>
      <formula2>3000</formula2>
    </dataValidation>
    <dataValidation type="custom" allowBlank="1" showInputMessage="1" showErrorMessage="1" errorTitle="Invalid sample ID" error="Only a-z, A-Z, 0-9 and - (dash) are allowed. No Whitespaces!" sqref="E9:E968">
      <formula1>ISNUMBER(SUMPRODUCT(SEARCH(MID(E9,ROW(INDIRECT("1:"&amp;LEN(E9))),1),"0123456789abcdefghijklmnopqrstuvwxyzABCDEFGHIJKLMNOPQRSTUVWXYZ(-)")))</formula1>
    </dataValidation>
    <dataValidation allowBlank="1" showInputMessage="1" showErrorMessage="1" errorTitle="Invalid sample ID" error="Only a-z, 0-9 and - (dash) are allowed. No Whitespaces!" sqref="B9:C969"/>
    <dataValidation allowBlank="1" showInputMessage="1" showErrorMessage="1" errorTitle="Sample volume" error="Sample volume must be 25-50 ul" sqref="N9:P969"/>
    <dataValidation type="list" allowBlank="1" showInputMessage="1" showErrorMessage="1" sqref="AQ971:AQ1007">
      <formula1>$N$16:$N$20</formula1>
    </dataValidation>
    <dataValidation type="list" allowBlank="1" showInputMessage="1" showErrorMessage="1" sqref="AS971:AS1081">
      <formula1>$S$2:$S$98</formula1>
    </dataValidation>
    <dataValidation type="list" allowBlank="1" showInputMessage="1" showErrorMessage="1" sqref="M971:M1101 AE971:AI1101 AK971:AL1101">
      <formula1>$M$2:$M$12</formula1>
    </dataValidation>
    <dataValidation type="list" allowBlank="1" showInputMessage="1" showErrorMessage="1" sqref="AP971:AP973">
      <formula1>$M$31:$M$32</formula1>
    </dataValidation>
    <dataValidation type="list" allowBlank="1" showInputMessage="1" showErrorMessage="1" sqref="X9:Y969">
      <formula1>'drop-down-rör ej'!$S$2:$S$3</formula1>
    </dataValidation>
    <dataValidation type="list" allowBlank="1" showInputMessage="1" showErrorMessage="1" sqref="I9:I969 J969">
      <formula1>'drop-down-rör ej'!$F$2:$F$5</formula1>
    </dataValidation>
    <dataValidation type="list" allowBlank="1" showInputMessage="1" showErrorMessage="1" sqref="AE9:AE969">
      <formula1>'drop-down-rör ej'!$L$2:$L$4</formula1>
    </dataValidation>
    <dataValidation type="list" allowBlank="1" showInputMessage="1" showErrorMessage="1" sqref="AH9:AH969">
      <formula1>'drop-down-rör ej'!$M$2:$M$3</formula1>
    </dataValidation>
    <dataValidation type="list" allowBlank="1" showInputMessage="1" showErrorMessage="1" sqref="W9:W969">
      <formula1>'drop-down-rör ej'!$D$2:$D$3</formula1>
    </dataValidation>
    <dataValidation type="list" allowBlank="1" showInputMessage="1" showErrorMessage="1" sqref="AQ1008:AQ1083">
      <formula1>'drop-down-rör ej'!#REF!</formula1>
    </dataValidation>
    <dataValidation type="list" allowBlank="1" showInputMessage="1" showErrorMessage="1" sqref="AI7:AI8">
      <formula1>'drop-down-rör ej'!$J$2:$J$10</formula1>
    </dataValidation>
    <dataValidation type="list" allowBlank="1" showInputMessage="1" showErrorMessage="1" sqref="AC9:AC969">
      <formula1>'drop-down-rör ej'!$K$2:$K$7</formula1>
    </dataValidation>
    <dataValidation type="list" allowBlank="1" showInputMessage="1" showErrorMessage="1" sqref="AI9:AI969">
      <formula1>'drop-down-rör ej'!$J$2:$J$8</formula1>
    </dataValidation>
    <dataValidation type="list" allowBlank="1" showInputMessage="1" showErrorMessage="1" sqref="AO971:AO1094">
      <formula1>'drop-down-rör ej'!$N$2:$N$16</formula1>
    </dataValidation>
    <dataValidation type="list" showInputMessage="1" showErrorMessage="1" sqref="T9:T969 W9:Y969 AC9:AC969 AA969">
      <formula1>'drop-down-rör ej'!$P$2:$P$26</formula1>
    </dataValidation>
    <dataValidation type="list" allowBlank="1" showInputMessage="1" showErrorMessage="1" sqref="T9:T969 AA9:AA969">
      <formula1>'drop-down-rör ej'!$O$2:$O$7</formula1>
    </dataValidation>
    <dataValidation type="list" allowBlank="1" showInputMessage="1" showErrorMessage="1" sqref="T9:T969">
      <formula1>'drop-down-rör ej'!$P$2:$P$26</formula1>
    </dataValidation>
    <dataValidation type="list" showInputMessage="1" showErrorMessage="1" sqref="AA9:AA968">
      <formula1>'drop-down-rör ej'!$O$2:$O$7</formula1>
    </dataValidation>
    <dataValidation type="list" showInputMessage="1" showErrorMessage="1" sqref="AB9:AB969">
      <formula1>'drop-down-rör ej'!$Q$2:$Q$31</formula1>
    </dataValidation>
    <dataValidation type="list" allowBlank="1" showInputMessage="1" showErrorMessage="1" sqref="AB9:AB969">
      <formula1>'drop-down-rör ej'!$Q$2:$Q$31</formula1>
    </dataValidation>
    <dataValidation type="list" allowBlank="1" showInputMessage="1" showErrorMessage="1" sqref="AF9:AF969">
      <formula1>'drop-down-rör ej'!$G$2:$G$11</formula1>
    </dataValidation>
    <dataValidation type="list" allowBlank="1" showInputMessage="1" showErrorMessage="1" sqref="AG9:AG969">
      <formula1>'drop-down-rör ej'!$H$2:$H$17</formula1>
    </dataValidation>
    <dataValidation type="list" showInputMessage="1" showErrorMessage="1" sqref="H9:H969">
      <formula1>'drop-down-rör ej'!$E$2:$E$13</formula1>
    </dataValidation>
    <dataValidation type="list" allowBlank="1" showInputMessage="1" showErrorMessage="1" sqref="U9:U969">
      <formula1>'drop-down-rör ej'!$I$2:$I$20</formula1>
    </dataValidation>
    <dataValidation type="list" showInputMessage="1" showErrorMessage="1" sqref="AD969">
      <formula1>'drop-down-rör ej'!$N$2:$N$30</formula1>
    </dataValidation>
    <dataValidation type="list" allowBlank="1" showInputMessage="1" showErrorMessage="1" sqref="AD9:AD968">
      <formula1>'drop-down-rör ej'!$N$2:$N$23</formula1>
    </dataValidation>
    <dataValidation type="list" allowBlank="1" showInputMessage="1" showErrorMessage="1" sqref="T9:T969 Z9:AA969">
      <formula1>'drop-down-rör ej'!$R$2:$R$97</formula1>
    </dataValidation>
    <dataValidation type="list" showInputMessage="1" showErrorMessage="1" sqref="Z9:Z969">
      <formula1>'drop-down-rör ej'!$R$2:$R$97</formula1>
    </dataValidation>
  </dataValidations>
  <pageMargins left="0.7" right="0.7" top="0.75" bottom="0.75" header="0.3" footer="0.3"/>
  <pageSetup fitToHeight="0" horizontalDpi="1200" verticalDpi="1200" orientation="landscape" r:id="rId2"/>
  <ignoredErrors>
    <ignoredError sqref="AB9 AB10:AB969" evalError="1" listDataValidation="1" calculatedColumn="1"/>
  </ignoredErrors>
  <tableParts>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48"/>
  <sheetViews>
    <sheetView showGridLines="0" tabSelected="1" zoomScale="90" zoomScaleNormal="90" zoomScalePageLayoutView="90" workbookViewId="0" topLeftCell="A1">
      <selection pane="topLeft" activeCell="B16" sqref="B16"/>
    </sheetView>
  </sheetViews>
  <sheetFormatPr defaultRowHeight="15"/>
  <cols>
    <col min="1" max="1" width="41.8571428571429" customWidth="1"/>
    <col min="2" max="2" width="36.7142857142857" customWidth="1"/>
    <col min="3" max="3" width="6.14285714285714" style="4" customWidth="1"/>
    <col min="4" max="4" width="9.14285714285714" style="4"/>
    <col min="5" max="5" width="16" style="4" customWidth="1"/>
    <col min="6" max="6" width="9.71428571428571" style="4" customWidth="1"/>
    <col min="7" max="7" width="5.42857142857143" style="4" customWidth="1"/>
    <col min="8" max="8" width="5" style="4" customWidth="1"/>
    <col min="9" max="15" width="9.14285714285714" style="4"/>
  </cols>
  <sheetData>
    <row r="1" spans="1:15" s="11" customFormat="1" ht="18.75">
      <c r="A1" s="13" t="s">
        <v>163</v>
      </c>
      <c r="C1" s="4"/>
      <c r="D1" s="4"/>
      <c r="E1" s="4"/>
      <c r="F1" s="4"/>
      <c r="G1" s="4"/>
      <c r="H1" s="4"/>
      <c r="I1" s="4"/>
      <c r="J1" s="4"/>
      <c r="K1" s="4"/>
      <c r="L1" s="4"/>
      <c r="M1" s="4"/>
      <c r="N1" s="4"/>
      <c r="O1" s="4"/>
    </row>
    <row r="2" spans="1:15" s="11" customFormat="1" ht="15">
      <c r="A2" s="12" t="s">
        <v>164</v>
      </c>
      <c r="B2" s="12"/>
      <c r="C2" s="14"/>
      <c r="D2" s="14"/>
      <c r="E2" s="14"/>
      <c r="F2" s="4"/>
      <c r="G2" s="4"/>
      <c r="H2" s="4"/>
      <c r="I2" s="4"/>
      <c r="J2" s="4"/>
      <c r="K2" s="4"/>
      <c r="L2" s="4"/>
      <c r="M2" s="4"/>
      <c r="N2" s="4"/>
      <c r="O2" s="4"/>
    </row>
    <row r="3" spans="1:15" s="11" customFormat="1" ht="15">
      <c r="A3" s="12" t="s">
        <v>418</v>
      </c>
      <c r="B3" s="12"/>
      <c r="C3" s="14"/>
      <c r="D3" s="14"/>
      <c r="E3" s="14"/>
      <c r="F3" s="4"/>
      <c r="G3" s="4"/>
      <c r="H3" s="4"/>
      <c r="I3" s="4"/>
      <c r="J3" s="4"/>
      <c r="K3" s="4"/>
      <c r="L3" s="4"/>
      <c r="M3" s="4"/>
      <c r="N3" s="4"/>
      <c r="O3" s="4"/>
    </row>
    <row r="4" spans="1:15" s="11" customFormat="1" ht="15">
      <c r="A4" s="12" t="s">
        <v>525</v>
      </c>
      <c r="B4" s="12"/>
      <c r="C4" s="14"/>
      <c r="D4" s="14"/>
      <c r="E4" s="14"/>
      <c r="F4" s="4"/>
      <c r="G4" s="4"/>
      <c r="H4" s="4"/>
      <c r="I4" s="4"/>
      <c r="J4" s="4"/>
      <c r="K4" s="4"/>
      <c r="L4" s="4"/>
      <c r="M4" s="4"/>
      <c r="N4" s="4"/>
      <c r="O4" s="4"/>
    </row>
    <row r="5" spans="1:15" s="11" customFormat="1" ht="15.75" thickBot="1">
      <c r="A5" s="12"/>
      <c r="B5" s="12"/>
      <c r="C5" s="14"/>
      <c r="D5" s="14"/>
      <c r="E5" s="14"/>
      <c r="F5" s="4"/>
      <c r="G5" s="4"/>
      <c r="H5" s="4"/>
      <c r="I5" s="4"/>
      <c r="J5" s="4"/>
      <c r="K5" s="4"/>
      <c r="L5" s="4"/>
      <c r="M5" s="4"/>
      <c r="N5" s="4"/>
      <c r="O5" s="4"/>
    </row>
    <row r="6" spans="1:15" s="31" customFormat="1" ht="15.75" thickBot="1">
      <c r="A6" s="54" t="s">
        <v>526</v>
      </c>
      <c r="B6" s="55"/>
      <c r="C6" s="55"/>
      <c r="D6" s="55"/>
      <c r="E6" s="56"/>
      <c r="F6" s="56"/>
      <c r="G6" s="4"/>
      <c r="H6" s="4"/>
      <c r="I6" s="4"/>
      <c r="J6" s="4"/>
      <c r="K6" s="4"/>
      <c r="L6" s="4"/>
      <c r="M6" s="4"/>
      <c r="N6" s="4"/>
      <c r="O6" s="4"/>
    </row>
    <row r="7" spans="1:15" s="31" customFormat="1" ht="15">
      <c r="A7" s="15"/>
      <c r="B7" s="15"/>
      <c r="C7" s="14"/>
      <c r="D7" s="14"/>
      <c r="E7" s="14"/>
      <c r="F7" s="4"/>
      <c r="G7" s="4"/>
      <c r="H7" s="4"/>
      <c r="I7" s="4"/>
      <c r="J7" s="4"/>
      <c r="K7" s="4"/>
      <c r="L7" s="4"/>
      <c r="M7" s="4"/>
      <c r="N7" s="4"/>
      <c r="O7" s="4"/>
    </row>
    <row r="8" spans="1:5" ht="15">
      <c r="A8" s="31" t="s">
        <v>422</v>
      </c>
      <c r="B8" s="12"/>
      <c r="C8" s="14"/>
      <c r="D8" s="14"/>
      <c r="E8" s="14"/>
    </row>
    <row r="9" spans="1:15" s="11" customFormat="1" ht="15">
      <c r="A9" s="9" t="s">
        <v>524</v>
      </c>
      <c r="B9" s="12"/>
      <c r="C9" s="14"/>
      <c r="D9" s="14"/>
      <c r="E9" s="14"/>
      <c r="F9" s="4"/>
      <c r="G9" s="4"/>
      <c r="H9" s="4"/>
      <c r="I9" s="4"/>
      <c r="J9" s="4"/>
      <c r="K9" s="4"/>
      <c r="L9" s="4"/>
      <c r="M9" s="4"/>
      <c r="N9" s="4"/>
      <c r="O9" s="4"/>
    </row>
    <row r="10" spans="1:15" s="11" customFormat="1" ht="15">
      <c r="A10" s="32" t="s">
        <v>183</v>
      </c>
      <c r="C10" s="4"/>
      <c r="D10" s="4"/>
      <c r="E10" s="4"/>
      <c r="F10" s="4"/>
      <c r="G10" s="4"/>
      <c r="H10" s="4"/>
      <c r="I10" s="4"/>
      <c r="J10" s="4"/>
      <c r="K10" s="4"/>
      <c r="L10" s="4"/>
      <c r="M10" s="4"/>
      <c r="N10" s="4"/>
      <c r="O10" s="4"/>
    </row>
    <row r="11" spans="1:15" s="11" customFormat="1" ht="15">
      <c r="A11" s="12"/>
      <c r="C11" s="4"/>
      <c r="D11" s="4"/>
      <c r="E11" s="4"/>
      <c r="F11" s="4"/>
      <c r="G11" s="4"/>
      <c r="H11" s="4"/>
      <c r="I11" s="4"/>
      <c r="J11" s="4"/>
      <c r="K11" s="4"/>
      <c r="L11" s="4"/>
      <c r="M11" s="4"/>
      <c r="N11" s="4"/>
      <c r="O11" s="4"/>
    </row>
    <row r="12" spans="1:15" s="11" customFormat="1" ht="15">
      <c r="A12" s="12" t="s">
        <v>230</v>
      </c>
      <c r="B12" s="12"/>
      <c r="C12" s="14"/>
      <c r="D12" s="4"/>
      <c r="E12" s="4"/>
      <c r="F12" s="4"/>
      <c r="G12" s="4"/>
      <c r="H12" s="4"/>
      <c r="I12" s="4"/>
      <c r="J12" s="4"/>
      <c r="K12" s="4"/>
      <c r="L12" s="4"/>
      <c r="M12" s="4"/>
      <c r="N12" s="4"/>
      <c r="O12" s="4"/>
    </row>
    <row r="13" spans="1:15" s="11" customFormat="1" ht="15.75" thickBot="1">
      <c r="A13" s="12"/>
      <c r="B13" s="12"/>
      <c r="C13" s="14"/>
      <c r="D13" s="4"/>
      <c r="E13" s="4"/>
      <c r="F13" s="4"/>
      <c r="G13" s="4"/>
      <c r="H13" s="4"/>
      <c r="I13" s="4"/>
      <c r="J13" s="4"/>
      <c r="K13" s="4"/>
      <c r="L13" s="4"/>
      <c r="M13" s="4"/>
      <c r="N13" s="4"/>
      <c r="O13" s="4"/>
    </row>
    <row r="14" spans="1:15" s="11" customFormat="1" ht="19.5" thickBot="1">
      <c r="A14" s="52" t="s">
        <v>2</v>
      </c>
      <c r="B14" s="53" t="s">
        <v>337</v>
      </c>
      <c r="C14" s="4"/>
      <c r="D14" s="38" t="s">
        <v>166</v>
      </c>
      <c r="E14" s="39"/>
      <c r="F14" s="39"/>
      <c r="G14" s="39"/>
      <c r="H14" s="40"/>
      <c r="I14" s="4"/>
      <c r="J14" s="4"/>
      <c r="K14" s="4"/>
      <c r="L14" s="4"/>
      <c r="M14" s="4"/>
      <c r="N14" s="4"/>
      <c r="O14" s="4"/>
    </row>
    <row r="15" spans="1:15" s="11" customFormat="1" ht="15">
      <c r="A15" s="1"/>
      <c r="B15" s="2"/>
      <c r="C15" s="4"/>
      <c r="D15" s="22" t="s">
        <v>332</v>
      </c>
      <c r="E15" s="23"/>
      <c r="F15" s="23"/>
      <c r="G15" s="23"/>
      <c r="H15" s="24"/>
      <c r="I15" s="4"/>
      <c r="J15" s="4"/>
      <c r="K15" s="4"/>
      <c r="L15" s="4"/>
      <c r="M15" s="4"/>
      <c r="N15" s="4"/>
      <c r="O15" s="4"/>
    </row>
    <row r="16" spans="1:8" ht="18.75" customHeight="1">
      <c r="A16" s="3" t="s">
        <v>4</v>
      </c>
      <c r="B16" s="191"/>
      <c r="D16" s="22" t="s">
        <v>333</v>
      </c>
      <c r="E16" s="23"/>
      <c r="F16" s="23"/>
      <c r="G16" s="23"/>
      <c r="H16" s="24"/>
    </row>
    <row r="17" spans="1:8" ht="15">
      <c r="A17" s="3"/>
      <c r="B17" s="51"/>
      <c r="D17" s="22"/>
      <c r="E17" s="23"/>
      <c r="F17" s="23"/>
      <c r="G17" s="23"/>
      <c r="H17" s="24"/>
    </row>
    <row r="18" spans="1:8" ht="15">
      <c r="A18" s="3" t="s">
        <v>156</v>
      </c>
      <c r="B18" s="21"/>
      <c r="D18" s="58" t="s">
        <v>367</v>
      </c>
      <c r="E18" s="23"/>
      <c r="F18" s="23"/>
      <c r="G18" s="23"/>
      <c r="H18" s="24"/>
    </row>
    <row r="19" spans="1:8" ht="15">
      <c r="A19" s="3" t="s">
        <v>157</v>
      </c>
      <c r="B19" s="21"/>
      <c r="D19" s="22" t="s">
        <v>158</v>
      </c>
      <c r="E19" s="23"/>
      <c r="F19" s="23"/>
      <c r="G19" s="23"/>
      <c r="H19" s="24"/>
    </row>
    <row r="20" spans="1:8" ht="15">
      <c r="A20" s="3"/>
      <c r="B20" s="51"/>
      <c r="D20" s="22" t="s">
        <v>159</v>
      </c>
      <c r="E20" s="23"/>
      <c r="F20" s="23"/>
      <c r="G20" s="23"/>
      <c r="H20" s="24"/>
    </row>
    <row r="21" spans="1:8" ht="15">
      <c r="A21" s="3" t="s">
        <v>23</v>
      </c>
      <c r="B21" s="21"/>
      <c r="D21" s="41" t="s">
        <v>160</v>
      </c>
      <c r="E21" s="23"/>
      <c r="F21" s="23"/>
      <c r="G21" s="23"/>
      <c r="H21" s="24"/>
    </row>
    <row r="22" spans="1:15" s="11" customFormat="1" ht="15">
      <c r="A22" s="3" t="s">
        <v>165</v>
      </c>
      <c r="B22" s="21"/>
      <c r="C22" s="4"/>
      <c r="D22" s="41" t="s">
        <v>161</v>
      </c>
      <c r="E22" s="23"/>
      <c r="F22" s="23"/>
      <c r="G22" s="23"/>
      <c r="H22" s="24"/>
      <c r="I22" s="4"/>
      <c r="J22" s="4"/>
      <c r="K22" s="4"/>
      <c r="L22" s="4"/>
      <c r="M22" s="4"/>
      <c r="N22" s="4"/>
      <c r="O22" s="4"/>
    </row>
    <row r="23" spans="1:8" ht="15.75" thickBot="1">
      <c r="A23" s="3" t="s">
        <v>0</v>
      </c>
      <c r="B23" s="21"/>
      <c r="D23" s="57" t="s">
        <v>162</v>
      </c>
      <c r="E23" s="25"/>
      <c r="F23" s="25"/>
      <c r="G23" s="25"/>
      <c r="H23" s="26"/>
    </row>
    <row r="24" spans="1:21" ht="15">
      <c r="A24" s="3" t="s">
        <v>1</v>
      </c>
      <c r="B24" s="21"/>
      <c r="D24" s="49"/>
      <c r="E24" s="47"/>
      <c r="F24" s="47"/>
      <c r="G24" s="47"/>
      <c r="H24" s="48"/>
      <c r="P24" s="31"/>
      <c r="Q24" s="31"/>
      <c r="R24" s="31"/>
      <c r="S24" s="31"/>
      <c r="T24" s="31"/>
      <c r="U24" s="31"/>
    </row>
    <row r="25" spans="1:21" s="11" customFormat="1" ht="15.75" thickBot="1">
      <c r="A25" s="5" t="s">
        <v>413</v>
      </c>
      <c r="B25" s="42"/>
      <c r="C25" s="4"/>
      <c r="D25" s="48"/>
      <c r="E25" s="48"/>
      <c r="F25" s="48"/>
      <c r="G25" s="48"/>
      <c r="H25" s="48"/>
      <c r="I25" s="4"/>
      <c r="J25" s="4"/>
      <c r="K25" s="4"/>
      <c r="L25" s="4"/>
      <c r="M25" s="4"/>
      <c r="N25" s="4"/>
      <c r="O25" s="4"/>
      <c r="P25"/>
      <c r="Q25"/>
      <c r="R25"/>
      <c r="S25"/>
      <c r="T25"/>
      <c r="U25"/>
    </row>
    <row r="26" spans="4:21" ht="15">
      <c r="D26" s="10"/>
      <c r="E26" s="10"/>
      <c r="F26" s="10"/>
      <c r="G26" s="10"/>
      <c r="H26" s="10"/>
      <c r="P26" s="11"/>
      <c r="Q26" s="11"/>
      <c r="R26" s="11"/>
      <c r="S26" s="11"/>
      <c r="T26" s="11"/>
      <c r="U26" s="11"/>
    </row>
    <row r="27" spans="1:8" ht="18.75">
      <c r="A27" s="35" t="s">
        <v>334</v>
      </c>
      <c r="B27" s="37"/>
      <c r="C27" s="10"/>
      <c r="D27" s="10"/>
      <c r="E27" s="10"/>
      <c r="F27" s="10"/>
      <c r="G27" s="10"/>
      <c r="H27" s="10"/>
    </row>
    <row r="28" spans="1:8" ht="15">
      <c r="A28" s="10" t="s">
        <v>420</v>
      </c>
      <c r="B28" s="10"/>
      <c r="C28" s="10"/>
      <c r="D28" s="10"/>
      <c r="E28" s="10"/>
      <c r="F28" s="10"/>
      <c r="G28" s="10"/>
      <c r="H28" s="10"/>
    </row>
    <row r="29" spans="1:8" ht="15">
      <c r="A29" s="10" t="s">
        <v>419</v>
      </c>
      <c r="B29" s="10"/>
      <c r="C29" s="10"/>
      <c r="D29" s="10"/>
      <c r="E29" s="10"/>
      <c r="F29" s="10"/>
      <c r="G29" s="10"/>
      <c r="H29" s="10"/>
    </row>
    <row r="30" spans="1:8" ht="15">
      <c r="A30" s="10"/>
      <c r="B30" s="10"/>
      <c r="C30" s="10"/>
      <c r="D30" s="10"/>
      <c r="E30" s="10"/>
      <c r="F30" s="10"/>
      <c r="G30" s="10"/>
      <c r="H30" s="10"/>
    </row>
    <row r="31" spans="1:8" ht="15">
      <c r="A31" s="31"/>
      <c r="B31" s="10"/>
      <c r="D31" s="45"/>
      <c r="E31" s="33"/>
      <c r="F31" s="10"/>
      <c r="G31" s="10"/>
      <c r="H31" s="10"/>
    </row>
    <row r="32" spans="1:8" ht="15">
      <c r="A32" s="10"/>
      <c r="B32" s="10"/>
      <c r="D32" s="36"/>
      <c r="E32" s="33"/>
      <c r="F32" s="10"/>
      <c r="G32" s="10"/>
      <c r="H32" s="10"/>
    </row>
    <row r="33" spans="1:5" ht="15">
      <c r="A33" s="9"/>
      <c r="B33" s="9"/>
      <c r="D33" s="46"/>
      <c r="E33" s="33"/>
    </row>
    <row r="34" spans="1:5" ht="15">
      <c r="A34" s="9"/>
      <c r="B34" s="43"/>
      <c r="E34" s="33"/>
    </row>
    <row r="35" spans="1:5" ht="15">
      <c r="A35" s="31"/>
      <c r="B35" s="50"/>
      <c r="E35" s="34"/>
    </row>
    <row r="36" spans="1:5" ht="15">
      <c r="A36" s="31"/>
      <c r="B36" s="50"/>
      <c r="D36" s="31"/>
      <c r="E36" s="31"/>
    </row>
    <row r="37" spans="1:5" ht="15">
      <c r="A37" s="31"/>
      <c r="B37" s="50"/>
      <c r="D37" s="46"/>
      <c r="E37" s="44"/>
    </row>
    <row r="38" spans="1:2" ht="15">
      <c r="A38" s="31"/>
      <c r="B38" s="44"/>
    </row>
    <row r="39" spans="1:2" ht="15">
      <c r="A39" s="10"/>
      <c r="B39" s="44"/>
    </row>
    <row r="40" spans="1:8" ht="15">
      <c r="A40" s="31"/>
      <c r="B40" s="31"/>
      <c r="D40" s="6"/>
      <c r="E40" s="6"/>
      <c r="F40" s="7"/>
      <c r="G40" s="7"/>
      <c r="H40" s="7"/>
    </row>
    <row r="41" spans="1:2" ht="15">
      <c r="A41" s="31"/>
      <c r="B41" s="31"/>
    </row>
    <row r="42" spans="1:15" ht="15">
      <c r="A42" s="32"/>
      <c r="B42" s="7"/>
      <c r="C42" s="6"/>
      <c r="I42" s="7"/>
      <c r="J42" s="6"/>
      <c r="K42" s="6"/>
      <c r="L42" s="6"/>
      <c r="M42" s="8"/>
      <c r="N42" s="6"/>
      <c r="O42" s="8"/>
    </row>
    <row r="43" spans="1:15" s="31" customFormat="1" ht="15">
      <c r="A43" s="32"/>
      <c r="B43" s="7"/>
      <c r="C43" s="6"/>
      <c r="D43" s="4"/>
      <c r="E43" s="4"/>
      <c r="F43" s="4"/>
      <c r="G43" s="4"/>
      <c r="H43" s="4"/>
      <c r="I43" s="7"/>
      <c r="J43" s="6"/>
      <c r="K43" s="6"/>
      <c r="L43" s="6"/>
      <c r="M43" s="8"/>
      <c r="N43" s="6"/>
      <c r="O43" s="8"/>
    </row>
    <row r="44" spans="1:2" ht="15">
      <c r="A44" s="32" t="s">
        <v>3</v>
      </c>
      <c r="B44" s="31"/>
    </row>
    <row r="45" spans="1:2" ht="15">
      <c r="A45" s="15" t="s">
        <v>335</v>
      </c>
      <c r="B45" s="31"/>
    </row>
    <row r="46" spans="1:2" ht="15">
      <c r="A46" s="31" t="s">
        <v>421</v>
      </c>
      <c r="B46" s="31"/>
    </row>
    <row r="47" spans="1:2" ht="15">
      <c r="A47" s="31"/>
      <c r="B47" s="31"/>
    </row>
    <row r="48" spans="1:2" ht="15.75" thickBot="1">
      <c r="A48" s="31"/>
      <c r="B48" s="31"/>
    </row>
  </sheetData>
  <sheetProtection algorithmName="SHA-512" hashValue="jDgfUfcbDDPcgOx5niynABFRF52CmRLEJVMQceZiQXuLTjbiCoS1v8wYaAQATv95F8KfgG6X79sH9LiaNWwu+A==" saltValue="vgCqNDsJJDuCPFIMYuqAkQ==" spinCount="100000" sheet="1" objects="1" scenarios="1"/>
  <conditionalFormatting sqref="B16">
    <cfRule type="expression" priority="1" dxfId="23">
      <formula>IF(LEN(B16)-LEN(SUBSTITUTE(B16,"-",""))=1,FALSE,TRUE)</formula>
    </cfRule>
  </conditionalFormatting>
  <dataValidations count="3">
    <dataValidation type="list" allowBlank="1" showInputMessage="1" showErrorMessage="1" sqref="B23">
      <formula1>'drop-down-rör ej'!$A$2:$A$6</formula1>
    </dataValidation>
    <dataValidation type="list" allowBlank="1" showInputMessage="1" showErrorMessage="1" sqref="B21">
      <formula1>'drop-down-rör ej'!$B$2:$B$6</formula1>
    </dataValidation>
    <dataValidation type="list" allowBlank="1" showInputMessage="1" showErrorMessage="1" sqref="B24">
      <formula1>'drop-down-rör ej'!$C$2:$C$5</formula1>
    </dataValidation>
  </dataValidations>
  <pageMargins left="0.708661417322835" right="0.708661417322835" top="1.92913385826772" bottom="0.748031496062992" header="0.31496062992126" footer="0.31496062992126"/>
  <pageSetup horizontalDpi="1200" verticalDpi="1200" orientation="landscape" paperSize="8" r:id="rId3"/>
  <headerFooter differentOddEven="1" scaleWithDoc="0">
    <oddHeader xml:space="preserve">&amp;L&amp;G&amp;C
&amp;G
</oddHeader>
    <oddFooter>&amp;L&amp;Z&amp;F&amp;A&amp;P&amp;N&amp;D</oddFooter>
  </headerFooter>
  <drawing r:id="rId1"/>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00"/>
  <sheetViews>
    <sheetView workbookViewId="0" topLeftCell="A1"/>
  </sheetViews>
  <sheetFormatPr defaultRowHeight="15"/>
  <cols>
    <col min="1" max="1" width="27.2857142857143" style="164" customWidth="1"/>
    <col min="2" max="2" width="9.14285714285714" style="164" customWidth="1"/>
    <col min="3" max="3" width="9.42857142857143" style="164" customWidth="1"/>
    <col min="4" max="4" width="12.8571428571429" style="164" customWidth="1"/>
    <col min="5" max="5" width="16" style="164" customWidth="1"/>
    <col min="6" max="6" width="11" style="164" customWidth="1"/>
    <col min="7" max="7" width="16.1428571428571" style="164" customWidth="1"/>
    <col min="8" max="8" width="15" style="164" customWidth="1"/>
    <col min="9" max="9" width="22.7142857142857" style="164" customWidth="1"/>
    <col min="10" max="10" width="11.7142857142857" style="164" customWidth="1"/>
    <col min="11" max="11" width="8.71428571428571" style="179" customWidth="1"/>
    <col min="12" max="12" width="8.42857142857143" style="164" customWidth="1"/>
    <col min="13" max="13" width="16" style="164" customWidth="1"/>
    <col min="14" max="14" width="27.5714285714286" style="164" customWidth="1"/>
    <col min="15" max="15" width="14.7142857142857" style="179" customWidth="1"/>
    <col min="16" max="16" width="26.7142857142857" style="164" customWidth="1"/>
    <col min="17" max="17" width="20.7142857142857" style="164" customWidth="1"/>
    <col min="18" max="18" width="15.8571428571429" style="164" customWidth="1"/>
    <col min="19" max="19" width="14.4285714285714" style="164" customWidth="1"/>
    <col min="20" max="16384" width="9.14285714285714" style="164"/>
  </cols>
  <sheetData>
    <row r="1" spans="1:19" s="178" customFormat="1" ht="41.25" customHeight="1">
      <c r="A1" s="176" t="s">
        <v>373</v>
      </c>
      <c r="B1" s="176" t="s">
        <v>23</v>
      </c>
      <c r="C1" s="176" t="s">
        <v>1</v>
      </c>
      <c r="D1" s="177" t="s">
        <v>224</v>
      </c>
      <c r="E1" s="176" t="s">
        <v>374</v>
      </c>
      <c r="F1" s="176" t="s">
        <v>375</v>
      </c>
      <c r="G1" s="177" t="s">
        <v>182</v>
      </c>
      <c r="H1" s="177" t="s">
        <v>175</v>
      </c>
      <c r="I1" s="177" t="s">
        <v>173</v>
      </c>
      <c r="J1" s="177" t="s">
        <v>222</v>
      </c>
      <c r="K1" s="177" t="s">
        <v>177</v>
      </c>
      <c r="L1" s="176" t="s">
        <v>377</v>
      </c>
      <c r="M1" s="177" t="s">
        <v>179</v>
      </c>
      <c r="N1" s="177" t="s">
        <v>180</v>
      </c>
      <c r="O1" s="176" t="s">
        <v>181</v>
      </c>
      <c r="P1" s="177" t="s">
        <v>194</v>
      </c>
      <c r="Q1" s="177" t="s">
        <v>496</v>
      </c>
      <c r="R1" s="177" t="s">
        <v>176</v>
      </c>
      <c r="S1" s="177" t="s">
        <v>226</v>
      </c>
    </row>
    <row r="2" spans="1:19" ht="15">
      <c r="A2" s="166" t="s">
        <v>232</v>
      </c>
      <c r="B2" s="166" t="s">
        <v>17</v>
      </c>
      <c r="C2" s="166" t="s">
        <v>24</v>
      </c>
      <c r="D2" s="166" t="s">
        <v>22</v>
      </c>
      <c r="E2" s="166" t="s">
        <v>9</v>
      </c>
      <c r="F2" s="166" t="s">
        <v>134</v>
      </c>
      <c r="G2" s="166" t="s">
        <v>365</v>
      </c>
      <c r="H2" s="167">
        <v>51</v>
      </c>
      <c r="I2" s="167" t="s">
        <v>139</v>
      </c>
      <c r="J2" s="167" t="s">
        <v>22</v>
      </c>
      <c r="K2" s="183">
        <v>1</v>
      </c>
      <c r="L2" s="166">
        <v>350</v>
      </c>
      <c r="M2" s="166" t="s">
        <v>22</v>
      </c>
      <c r="N2" s="167" t="s">
        <v>404</v>
      </c>
      <c r="O2" s="180">
        <v>1</v>
      </c>
      <c r="P2" s="168" t="s">
        <v>206</v>
      </c>
      <c r="Q2" s="167" t="s">
        <v>16</v>
      </c>
      <c r="R2" s="184" t="s">
        <v>22</v>
      </c>
      <c r="S2" s="166" t="s">
        <v>22</v>
      </c>
    </row>
    <row r="3" spans="1:19" ht="15">
      <c r="A3" s="166" t="s">
        <v>13</v>
      </c>
      <c r="B3" s="166" t="s">
        <v>18</v>
      </c>
      <c r="C3" s="166" t="s">
        <v>25</v>
      </c>
      <c r="D3" s="166" t="s">
        <v>21</v>
      </c>
      <c r="E3" s="166" t="s">
        <v>5</v>
      </c>
      <c r="F3" s="166" t="s">
        <v>135</v>
      </c>
      <c r="G3" s="166" t="s">
        <v>361</v>
      </c>
      <c r="H3" s="167" t="s">
        <v>185</v>
      </c>
      <c r="I3" s="167" t="s">
        <v>140</v>
      </c>
      <c r="J3" s="166" t="s">
        <v>142</v>
      </c>
      <c r="K3" s="183">
        <v>5</v>
      </c>
      <c r="L3" s="166">
        <v>550</v>
      </c>
      <c r="M3" s="166" t="s">
        <v>21</v>
      </c>
      <c r="N3" s="167" t="s">
        <v>405</v>
      </c>
      <c r="O3" s="180">
        <v>2</v>
      </c>
      <c r="P3" s="168" t="s">
        <v>195</v>
      </c>
      <c r="Q3" s="167" t="s">
        <v>338</v>
      </c>
      <c r="R3" s="171" t="s">
        <v>234</v>
      </c>
      <c r="S3" s="166" t="s">
        <v>21</v>
      </c>
    </row>
    <row r="4" spans="1:19" ht="15">
      <c r="A4" s="166" t="s">
        <v>14</v>
      </c>
      <c r="B4" s="166" t="s">
        <v>19</v>
      </c>
      <c r="C4" s="166" t="s">
        <v>26</v>
      </c>
      <c r="D4" s="166"/>
      <c r="E4" s="166" t="s">
        <v>10</v>
      </c>
      <c r="F4" s="166" t="s">
        <v>136</v>
      </c>
      <c r="G4" s="166" t="s">
        <v>362</v>
      </c>
      <c r="H4" s="167">
        <v>101</v>
      </c>
      <c r="I4" s="167" t="s">
        <v>141</v>
      </c>
      <c r="J4" s="166" t="s">
        <v>414</v>
      </c>
      <c r="K4" s="183">
        <v>10</v>
      </c>
      <c r="L4" s="166">
        <v>400</v>
      </c>
      <c r="M4" s="167"/>
      <c r="N4" s="167" t="s">
        <v>406</v>
      </c>
      <c r="O4" s="180">
        <v>3</v>
      </c>
      <c r="P4" s="168" t="s">
        <v>196</v>
      </c>
      <c r="Q4" s="167" t="s">
        <v>339</v>
      </c>
      <c r="R4" s="171" t="s">
        <v>235</v>
      </c>
      <c r="S4" s="166"/>
    </row>
    <row r="5" spans="1:19" ht="15">
      <c r="A5" s="166" t="s">
        <v>15</v>
      </c>
      <c r="B5" s="166" t="s">
        <v>20</v>
      </c>
      <c r="C5" s="166" t="s">
        <v>16</v>
      </c>
      <c r="D5" s="166"/>
      <c r="E5" s="166" t="s">
        <v>11</v>
      </c>
      <c r="F5" s="166" t="s">
        <v>137</v>
      </c>
      <c r="G5" s="166" t="s">
        <v>363</v>
      </c>
      <c r="H5" s="167" t="s">
        <v>186</v>
      </c>
      <c r="I5" s="167" t="s">
        <v>142</v>
      </c>
      <c r="J5" s="167" t="s">
        <v>415</v>
      </c>
      <c r="K5" s="181">
        <v>15</v>
      </c>
      <c r="L5" s="167"/>
      <c r="M5" s="167"/>
      <c r="N5" s="167" t="s">
        <v>155</v>
      </c>
      <c r="O5" s="180">
        <v>4</v>
      </c>
      <c r="P5" s="168" t="s">
        <v>197</v>
      </c>
      <c r="Q5" s="167" t="s">
        <v>340</v>
      </c>
      <c r="R5" s="171" t="s">
        <v>236</v>
      </c>
      <c r="S5" s="166"/>
    </row>
    <row r="6" spans="1:19" ht="15">
      <c r="A6" s="166" t="s">
        <v>16</v>
      </c>
      <c r="B6" s="166" t="s">
        <v>16</v>
      </c>
      <c r="C6" s="166"/>
      <c r="D6" s="166"/>
      <c r="E6" s="166" t="s">
        <v>12</v>
      </c>
      <c r="F6" s="166"/>
      <c r="G6" s="185" t="s">
        <v>528</v>
      </c>
      <c r="H6" s="166">
        <v>151</v>
      </c>
      <c r="I6" s="173" t="s">
        <v>394</v>
      </c>
      <c r="J6" s="167" t="s">
        <v>416</v>
      </c>
      <c r="K6" s="182">
        <v>20</v>
      </c>
      <c r="L6" s="167"/>
      <c r="M6" s="167"/>
      <c r="N6" s="167" t="s">
        <v>233</v>
      </c>
      <c r="O6" s="180">
        <v>5</v>
      </c>
      <c r="P6" s="168" t="s">
        <v>198</v>
      </c>
      <c r="Q6" s="167" t="s">
        <v>341</v>
      </c>
      <c r="R6" s="171" t="s">
        <v>237</v>
      </c>
      <c r="S6" s="166"/>
    </row>
    <row r="7" spans="1:19" ht="15">
      <c r="A7" s="166"/>
      <c r="B7" s="166"/>
      <c r="C7" s="166"/>
      <c r="D7" s="166"/>
      <c r="E7" s="166" t="s">
        <v>336</v>
      </c>
      <c r="F7" s="166"/>
      <c r="G7" s="185" t="s">
        <v>529</v>
      </c>
      <c r="H7" s="167" t="s">
        <v>187</v>
      </c>
      <c r="I7" s="167" t="s">
        <v>143</v>
      </c>
      <c r="J7" s="167" t="s">
        <v>417</v>
      </c>
      <c r="K7" s="183">
        <v>40</v>
      </c>
      <c r="L7" s="167"/>
      <c r="M7" s="167"/>
      <c r="N7" s="167" t="s">
        <v>219</v>
      </c>
      <c r="O7" s="180">
        <v>6</v>
      </c>
      <c r="P7" s="168" t="s">
        <v>199</v>
      </c>
      <c r="Q7" s="167" t="s">
        <v>342</v>
      </c>
      <c r="R7" s="171" t="s">
        <v>238</v>
      </c>
      <c r="S7" s="166"/>
    </row>
    <row r="8" spans="1:19" ht="15">
      <c r="A8" s="166"/>
      <c r="B8" s="166"/>
      <c r="C8" s="166"/>
      <c r="D8" s="166"/>
      <c r="E8" s="166" t="s">
        <v>6</v>
      </c>
      <c r="F8" s="166"/>
      <c r="G8" s="185" t="s">
        <v>530</v>
      </c>
      <c r="H8" s="167" t="s">
        <v>188</v>
      </c>
      <c r="I8" s="167" t="s">
        <v>144</v>
      </c>
      <c r="J8" s="167" t="s">
        <v>539</v>
      </c>
      <c r="K8" s="182"/>
      <c r="L8" s="167"/>
      <c r="M8" s="167"/>
      <c r="N8" s="167" t="s">
        <v>368</v>
      </c>
      <c r="O8" s="180"/>
      <c r="P8" s="168" t="s">
        <v>200</v>
      </c>
      <c r="Q8" s="167" t="s">
        <v>343</v>
      </c>
      <c r="R8" s="171" t="s">
        <v>239</v>
      </c>
      <c r="S8" s="166"/>
    </row>
    <row r="9" spans="1:19" ht="15">
      <c r="A9" s="166"/>
      <c r="B9" s="166"/>
      <c r="C9" s="166"/>
      <c r="D9" s="166"/>
      <c r="E9" s="166" t="s">
        <v>7</v>
      </c>
      <c r="F9" s="166"/>
      <c r="G9" s="166" t="s">
        <v>138</v>
      </c>
      <c r="H9" s="167">
        <v>76</v>
      </c>
      <c r="I9" s="167" t="s">
        <v>145</v>
      </c>
      <c r="J9" s="167"/>
      <c r="K9" s="182"/>
      <c r="L9" s="167"/>
      <c r="M9" s="167"/>
      <c r="N9" s="167" t="s">
        <v>390</v>
      </c>
      <c r="O9" s="180"/>
      <c r="P9" s="168" t="s">
        <v>201</v>
      </c>
      <c r="Q9" s="167" t="s">
        <v>344</v>
      </c>
      <c r="R9" s="171" t="s">
        <v>240</v>
      </c>
      <c r="S9" s="166"/>
    </row>
    <row r="10" spans="1:19" ht="15">
      <c r="A10" s="166"/>
      <c r="B10" s="166"/>
      <c r="C10" s="166"/>
      <c r="D10" s="166"/>
      <c r="E10" s="166" t="s">
        <v>458</v>
      </c>
      <c r="F10" s="166"/>
      <c r="G10" s="166" t="s">
        <v>434</v>
      </c>
      <c r="H10" s="167" t="s">
        <v>189</v>
      </c>
      <c r="I10" s="167" t="s">
        <v>16</v>
      </c>
      <c r="J10" s="167"/>
      <c r="K10" s="182"/>
      <c r="L10" s="167"/>
      <c r="M10" s="167"/>
      <c r="N10" s="186" t="s">
        <v>492</v>
      </c>
      <c r="O10" s="180"/>
      <c r="P10" s="168" t="s">
        <v>202</v>
      </c>
      <c r="Q10" s="167" t="s">
        <v>345</v>
      </c>
      <c r="R10" s="171" t="s">
        <v>241</v>
      </c>
      <c r="S10" s="166"/>
    </row>
    <row r="11" spans="1:19" ht="15">
      <c r="A11" s="166"/>
      <c r="B11" s="166"/>
      <c r="C11" s="166"/>
      <c r="D11" s="166"/>
      <c r="E11" s="166" t="s">
        <v>8</v>
      </c>
      <c r="F11" s="166"/>
      <c r="G11" s="166" t="s">
        <v>370</v>
      </c>
      <c r="H11" s="167">
        <v>301</v>
      </c>
      <c r="I11" s="167" t="s">
        <v>395</v>
      </c>
      <c r="J11" s="166"/>
      <c r="K11" s="182"/>
      <c r="L11" s="167"/>
      <c r="M11" s="167"/>
      <c r="N11" s="186" t="s">
        <v>490</v>
      </c>
      <c r="O11" s="180"/>
      <c r="P11" s="168" t="s">
        <v>203</v>
      </c>
      <c r="Q11" s="167" t="s">
        <v>346</v>
      </c>
      <c r="R11" s="171" t="s">
        <v>242</v>
      </c>
      <c r="S11" s="166"/>
    </row>
    <row r="12" spans="1:19" ht="15">
      <c r="A12" s="166"/>
      <c r="B12" s="166"/>
      <c r="C12" s="166"/>
      <c r="D12" s="166"/>
      <c r="E12" s="166" t="s">
        <v>212</v>
      </c>
      <c r="F12" s="166"/>
      <c r="G12" s="166"/>
      <c r="H12" s="167" t="s">
        <v>190</v>
      </c>
      <c r="I12" s="167" t="s">
        <v>396</v>
      </c>
      <c r="J12" s="166"/>
      <c r="K12" s="182"/>
      <c r="L12" s="167"/>
      <c r="M12" s="167"/>
      <c r="N12" s="186" t="s">
        <v>491</v>
      </c>
      <c r="O12" s="180"/>
      <c r="P12" s="168" t="s">
        <v>204</v>
      </c>
      <c r="Q12" s="167" t="s">
        <v>347</v>
      </c>
      <c r="R12" s="171" t="s">
        <v>243</v>
      </c>
      <c r="S12" s="166"/>
    </row>
    <row r="13" spans="1:19" ht="15">
      <c r="A13" s="166"/>
      <c r="B13" s="166"/>
      <c r="C13" s="166"/>
      <c r="D13" s="166"/>
      <c r="E13" s="166" t="s">
        <v>16</v>
      </c>
      <c r="F13" s="166"/>
      <c r="G13" s="166"/>
      <c r="H13" s="166" t="s">
        <v>369</v>
      </c>
      <c r="I13" s="167" t="s">
        <v>397</v>
      </c>
      <c r="J13" s="166"/>
      <c r="K13" s="182"/>
      <c r="L13" s="167"/>
      <c r="M13" s="167"/>
      <c r="N13" s="173" t="s">
        <v>432</v>
      </c>
      <c r="O13" s="180"/>
      <c r="P13" s="168" t="s">
        <v>205</v>
      </c>
      <c r="Q13" s="167" t="s">
        <v>500</v>
      </c>
      <c r="R13" s="171" t="s">
        <v>244</v>
      </c>
      <c r="S13" s="166"/>
    </row>
    <row r="14" spans="1:19" ht="15">
      <c r="A14" s="166"/>
      <c r="B14" s="166"/>
      <c r="C14" s="166"/>
      <c r="D14" s="166"/>
      <c r="E14" s="166"/>
      <c r="F14" s="166"/>
      <c r="G14" s="166"/>
      <c r="H14" s="166" t="s">
        <v>435</v>
      </c>
      <c r="I14" s="167" t="s">
        <v>398</v>
      </c>
      <c r="J14" s="166"/>
      <c r="K14" s="180"/>
      <c r="L14" s="166"/>
      <c r="M14" s="166"/>
      <c r="N14" s="173" t="s">
        <v>433</v>
      </c>
      <c r="O14" s="180"/>
      <c r="P14" s="168" t="s">
        <v>371</v>
      </c>
      <c r="Q14" s="167" t="s">
        <v>501</v>
      </c>
      <c r="R14" s="171" t="s">
        <v>245</v>
      </c>
      <c r="S14" s="166"/>
    </row>
    <row r="15" spans="1:19" ht="15">
      <c r="A15" s="166"/>
      <c r="B15" s="166"/>
      <c r="C15" s="166"/>
      <c r="D15" s="166"/>
      <c r="E15" s="166"/>
      <c r="F15" s="166"/>
      <c r="G15" s="166"/>
      <c r="H15" s="166" t="s">
        <v>436</v>
      </c>
      <c r="I15" s="173" t="s">
        <v>399</v>
      </c>
      <c r="J15" s="167"/>
      <c r="K15" s="182"/>
      <c r="L15" s="167"/>
      <c r="M15" s="167"/>
      <c r="N15" s="167" t="s">
        <v>389</v>
      </c>
      <c r="O15" s="180"/>
      <c r="P15" s="168" t="s">
        <v>372</v>
      </c>
      <c r="Q15" s="167" t="s">
        <v>502</v>
      </c>
      <c r="R15" s="171" t="s">
        <v>246</v>
      </c>
      <c r="S15" s="166"/>
    </row>
    <row r="16" spans="1:19" ht="15">
      <c r="A16" s="166"/>
      <c r="B16" s="166"/>
      <c r="C16" s="166"/>
      <c r="D16" s="166"/>
      <c r="E16" s="166"/>
      <c r="F16" s="166"/>
      <c r="G16" s="166"/>
      <c r="H16" s="166" t="s">
        <v>437</v>
      </c>
      <c r="I16" s="167" t="s">
        <v>400</v>
      </c>
      <c r="J16" s="167"/>
      <c r="K16" s="182"/>
      <c r="L16" s="167"/>
      <c r="M16" s="167"/>
      <c r="N16" s="167" t="s">
        <v>407</v>
      </c>
      <c r="O16" s="180"/>
      <c r="P16" s="168" t="s">
        <v>231</v>
      </c>
      <c r="Q16" s="167" t="s">
        <v>503</v>
      </c>
      <c r="R16" s="171" t="s">
        <v>247</v>
      </c>
      <c r="S16" s="166"/>
    </row>
    <row r="17" spans="1:19" ht="15">
      <c r="A17" s="166"/>
      <c r="B17" s="166"/>
      <c r="C17" s="166"/>
      <c r="D17" s="166"/>
      <c r="E17" s="166"/>
      <c r="F17" s="166"/>
      <c r="G17" s="166"/>
      <c r="H17" s="174" t="s">
        <v>366</v>
      </c>
      <c r="I17" s="167" t="s">
        <v>401</v>
      </c>
      <c r="J17" s="167"/>
      <c r="K17" s="182"/>
      <c r="L17" s="167"/>
      <c r="M17" s="167"/>
      <c r="N17" s="173" t="s">
        <v>408</v>
      </c>
      <c r="O17" s="180"/>
      <c r="P17" s="168" t="s">
        <v>217</v>
      </c>
      <c r="Q17" s="167" t="s">
        <v>504</v>
      </c>
      <c r="R17" s="171" t="s">
        <v>248</v>
      </c>
      <c r="S17" s="166"/>
    </row>
    <row r="18" spans="1:19" ht="15">
      <c r="A18" s="166"/>
      <c r="B18" s="166"/>
      <c r="C18" s="166"/>
      <c r="D18" s="166"/>
      <c r="E18" s="166"/>
      <c r="F18" s="166"/>
      <c r="G18" s="166"/>
      <c r="H18" s="166"/>
      <c r="I18" s="173" t="s">
        <v>412</v>
      </c>
      <c r="J18" s="166"/>
      <c r="K18" s="180"/>
      <c r="L18" s="166"/>
      <c r="M18" s="166"/>
      <c r="N18" s="173" t="s">
        <v>409</v>
      </c>
      <c r="O18" s="180"/>
      <c r="P18" s="168" t="s">
        <v>218</v>
      </c>
      <c r="Q18" s="167" t="s">
        <v>505</v>
      </c>
      <c r="R18" s="171" t="s">
        <v>249</v>
      </c>
      <c r="S18" s="166"/>
    </row>
    <row r="19" spans="1:19" ht="15">
      <c r="A19" s="166"/>
      <c r="B19" s="166"/>
      <c r="C19" s="166"/>
      <c r="D19" s="166"/>
      <c r="E19" s="166"/>
      <c r="F19" s="166"/>
      <c r="G19" s="166"/>
      <c r="H19" s="147"/>
      <c r="I19" s="167" t="s">
        <v>402</v>
      </c>
      <c r="J19" s="167"/>
      <c r="K19" s="182"/>
      <c r="L19" s="167"/>
      <c r="M19" s="167"/>
      <c r="N19" s="173" t="s">
        <v>410</v>
      </c>
      <c r="O19" s="180"/>
      <c r="P19" s="168" t="s">
        <v>356</v>
      </c>
      <c r="Q19" s="167" t="s">
        <v>506</v>
      </c>
      <c r="R19" s="171" t="s">
        <v>250</v>
      </c>
      <c r="S19" s="166"/>
    </row>
    <row r="20" spans="1:19" ht="15">
      <c r="A20" s="166"/>
      <c r="B20" s="166"/>
      <c r="C20" s="166"/>
      <c r="D20" s="166"/>
      <c r="E20" s="166"/>
      <c r="F20" s="166"/>
      <c r="G20" s="166"/>
      <c r="H20" s="166"/>
      <c r="I20" s="167" t="s">
        <v>403</v>
      </c>
      <c r="J20" s="167"/>
      <c r="K20" s="182"/>
      <c r="L20" s="167"/>
      <c r="M20" s="167"/>
      <c r="N20" s="166" t="s">
        <v>531</v>
      </c>
      <c r="O20" s="180"/>
      <c r="P20" s="168" t="s">
        <v>353</v>
      </c>
      <c r="Q20" s="167" t="s">
        <v>507</v>
      </c>
      <c r="R20" s="171" t="s">
        <v>251</v>
      </c>
      <c r="S20" s="166"/>
    </row>
    <row r="21" spans="1:19" ht="15">
      <c r="A21" s="166"/>
      <c r="B21" s="166"/>
      <c r="C21" s="166"/>
      <c r="D21" s="166"/>
      <c r="E21" s="166"/>
      <c r="F21" s="166"/>
      <c r="G21" s="166"/>
      <c r="H21" s="166"/>
      <c r="I21" s="166"/>
      <c r="J21" s="167"/>
      <c r="K21" s="182"/>
      <c r="L21" s="167"/>
      <c r="M21" s="167"/>
      <c r="N21" s="166" t="s">
        <v>532</v>
      </c>
      <c r="O21" s="180"/>
      <c r="P21" s="168" t="s">
        <v>357</v>
      </c>
      <c r="Q21" s="167" t="s">
        <v>508</v>
      </c>
      <c r="R21" s="171" t="s">
        <v>252</v>
      </c>
      <c r="S21" s="166"/>
    </row>
    <row r="22" spans="1:19" ht="15">
      <c r="A22" s="166"/>
      <c r="B22" s="166"/>
      <c r="C22" s="166"/>
      <c r="D22" s="166"/>
      <c r="E22" s="166"/>
      <c r="F22" s="166"/>
      <c r="G22" s="166"/>
      <c r="H22" s="166"/>
      <c r="I22" s="166"/>
      <c r="J22" s="166"/>
      <c r="K22" s="180"/>
      <c r="L22" s="166"/>
      <c r="M22" s="166"/>
      <c r="N22" s="173" t="s">
        <v>411</v>
      </c>
      <c r="O22" s="180"/>
      <c r="P22" s="168" t="s">
        <v>358</v>
      </c>
      <c r="Q22" s="167" t="s">
        <v>348</v>
      </c>
      <c r="R22" s="171" t="s">
        <v>253</v>
      </c>
      <c r="S22" s="166"/>
    </row>
    <row r="23" spans="1:19" ht="15">
      <c r="A23" s="166"/>
      <c r="B23" s="166"/>
      <c r="C23" s="166"/>
      <c r="D23" s="166"/>
      <c r="E23" s="166"/>
      <c r="F23" s="166"/>
      <c r="G23" s="166"/>
      <c r="H23" s="166"/>
      <c r="I23" s="166"/>
      <c r="J23" s="166"/>
      <c r="K23" s="180"/>
      <c r="L23" s="166"/>
      <c r="M23" s="166"/>
      <c r="N23" s="173" t="s">
        <v>16</v>
      </c>
      <c r="O23" s="180"/>
      <c r="P23" s="168" t="s">
        <v>354</v>
      </c>
      <c r="Q23" s="167" t="s">
        <v>349</v>
      </c>
      <c r="R23" s="171" t="s">
        <v>254</v>
      </c>
      <c r="S23" s="166"/>
    </row>
    <row r="24" spans="1:19" ht="15">
      <c r="A24" s="166"/>
      <c r="B24" s="166"/>
      <c r="C24" s="166"/>
      <c r="D24" s="166"/>
      <c r="E24" s="166"/>
      <c r="F24" s="166"/>
      <c r="G24" s="166"/>
      <c r="H24" s="166"/>
      <c r="I24" s="166"/>
      <c r="J24" s="166"/>
      <c r="K24" s="180"/>
      <c r="L24" s="166"/>
      <c r="M24" s="166"/>
      <c r="N24" s="166"/>
      <c r="O24" s="180"/>
      <c r="P24" s="168" t="s">
        <v>355</v>
      </c>
      <c r="Q24" s="167" t="s">
        <v>350</v>
      </c>
      <c r="R24" s="171" t="s">
        <v>255</v>
      </c>
      <c r="S24" s="166"/>
    </row>
    <row r="25" spans="1:19" ht="15">
      <c r="A25" s="166"/>
      <c r="B25" s="166"/>
      <c r="C25" s="166"/>
      <c r="D25" s="166"/>
      <c r="E25" s="166"/>
      <c r="F25" s="166"/>
      <c r="G25" s="166"/>
      <c r="H25" s="166"/>
      <c r="I25" s="166"/>
      <c r="J25" s="166"/>
      <c r="K25" s="180"/>
      <c r="L25" s="166"/>
      <c r="M25" s="166"/>
      <c r="N25" s="167"/>
      <c r="O25" s="180"/>
      <c r="P25" s="168" t="s">
        <v>359</v>
      </c>
      <c r="Q25" s="167" t="s">
        <v>351</v>
      </c>
      <c r="R25" s="171" t="s">
        <v>256</v>
      </c>
      <c r="S25" s="166"/>
    </row>
    <row r="26" spans="1:19" ht="15">
      <c r="A26" s="166"/>
      <c r="B26" s="166"/>
      <c r="C26" s="166"/>
      <c r="D26" s="166"/>
      <c r="E26" s="166"/>
      <c r="F26" s="166"/>
      <c r="G26" s="166"/>
      <c r="H26" s="166"/>
      <c r="I26" s="166"/>
      <c r="J26" s="166"/>
      <c r="K26" s="180"/>
      <c r="L26" s="166"/>
      <c r="M26" s="166"/>
      <c r="N26" s="167"/>
      <c r="O26" s="180"/>
      <c r="P26" s="168" t="s">
        <v>360</v>
      </c>
      <c r="Q26" s="167" t="s">
        <v>352</v>
      </c>
      <c r="R26" s="171" t="s">
        <v>257</v>
      </c>
      <c r="S26" s="166"/>
    </row>
    <row r="27" spans="1:19" ht="15">
      <c r="A27" s="166"/>
      <c r="B27" s="166"/>
      <c r="C27" s="166"/>
      <c r="D27" s="166"/>
      <c r="E27" s="166"/>
      <c r="F27" s="166"/>
      <c r="G27" s="166"/>
      <c r="H27" s="166"/>
      <c r="I27" s="166"/>
      <c r="J27" s="169"/>
      <c r="K27" s="183"/>
      <c r="L27" s="169"/>
      <c r="M27" s="169"/>
      <c r="N27" s="167"/>
      <c r="O27" s="180"/>
      <c r="P27" s="166"/>
      <c r="Q27" s="167" t="s">
        <v>509</v>
      </c>
      <c r="R27" s="171" t="s">
        <v>258</v>
      </c>
      <c r="S27" s="166"/>
    </row>
    <row r="28" spans="1:19" ht="15">
      <c r="A28" s="166"/>
      <c r="B28" s="166"/>
      <c r="C28" s="166"/>
      <c r="D28" s="166"/>
      <c r="E28" s="166"/>
      <c r="F28" s="166"/>
      <c r="G28" s="166"/>
      <c r="H28" s="166"/>
      <c r="I28" s="166"/>
      <c r="J28" s="169"/>
      <c r="K28" s="183"/>
      <c r="L28" s="169"/>
      <c r="M28" s="169"/>
      <c r="N28" s="167"/>
      <c r="O28" s="180"/>
      <c r="P28" s="166"/>
      <c r="Q28" s="167" t="s">
        <v>510</v>
      </c>
      <c r="R28" s="171" t="s">
        <v>259</v>
      </c>
      <c r="S28" s="166"/>
    </row>
    <row r="29" spans="1:19" ht="15">
      <c r="A29" s="166"/>
      <c r="B29" s="166"/>
      <c r="C29" s="166"/>
      <c r="D29" s="166"/>
      <c r="E29" s="166"/>
      <c r="F29" s="166"/>
      <c r="G29" s="166"/>
      <c r="H29" s="166"/>
      <c r="I29" s="166"/>
      <c r="J29" s="169"/>
      <c r="K29" s="183"/>
      <c r="L29" s="169"/>
      <c r="M29" s="169"/>
      <c r="N29" s="167"/>
      <c r="O29" s="180"/>
      <c r="P29" s="166"/>
      <c r="Q29" s="167" t="s">
        <v>511</v>
      </c>
      <c r="R29" s="171" t="s">
        <v>260</v>
      </c>
      <c r="S29" s="166"/>
    </row>
    <row r="30" spans="1:19" ht="15">
      <c r="A30" s="166"/>
      <c r="B30" s="166"/>
      <c r="C30" s="166"/>
      <c r="D30" s="166"/>
      <c r="E30" s="166"/>
      <c r="F30" s="166"/>
      <c r="G30" s="166"/>
      <c r="H30" s="166"/>
      <c r="I30" s="166"/>
      <c r="J30" s="169"/>
      <c r="K30" s="183"/>
      <c r="L30" s="169"/>
      <c r="M30" s="169"/>
      <c r="N30" s="167"/>
      <c r="O30" s="180"/>
      <c r="P30" s="166"/>
      <c r="Q30" s="167" t="s">
        <v>512</v>
      </c>
      <c r="R30" s="171" t="s">
        <v>261</v>
      </c>
      <c r="S30" s="166"/>
    </row>
    <row r="31" spans="14:18" ht="15">
      <c r="N31" s="175"/>
      <c r="Q31" s="165" t="s">
        <v>513</v>
      </c>
      <c r="R31" s="170" t="s">
        <v>262</v>
      </c>
    </row>
    <row r="32" spans="18:18" ht="15">
      <c r="R32" s="170" t="s">
        <v>263</v>
      </c>
    </row>
    <row r="33" spans="18:18" ht="15">
      <c r="R33" s="170" t="s">
        <v>264</v>
      </c>
    </row>
    <row r="34" spans="18:18" ht="15">
      <c r="R34" s="170" t="s">
        <v>265</v>
      </c>
    </row>
    <row r="35" spans="18:18" ht="15">
      <c r="R35" s="170" t="s">
        <v>266</v>
      </c>
    </row>
    <row r="36" spans="18:18" ht="15">
      <c r="R36" s="170" t="s">
        <v>267</v>
      </c>
    </row>
    <row r="37" spans="18:18" ht="15">
      <c r="R37" s="170" t="s">
        <v>268</v>
      </c>
    </row>
    <row r="38" spans="18:18" ht="15">
      <c r="R38" s="170" t="s">
        <v>269</v>
      </c>
    </row>
    <row r="39" spans="18:18" ht="15">
      <c r="R39" s="170" t="s">
        <v>270</v>
      </c>
    </row>
    <row r="40" spans="18:18" ht="15">
      <c r="R40" s="170" t="s">
        <v>271</v>
      </c>
    </row>
    <row r="41" spans="18:18" ht="15">
      <c r="R41" s="170" t="s">
        <v>272</v>
      </c>
    </row>
    <row r="42" spans="18:18" ht="15">
      <c r="R42" s="170" t="s">
        <v>273</v>
      </c>
    </row>
    <row r="43" spans="18:18" ht="15">
      <c r="R43" s="170" t="s">
        <v>274</v>
      </c>
    </row>
    <row r="44" spans="18:18" ht="15">
      <c r="R44" s="170" t="s">
        <v>275</v>
      </c>
    </row>
    <row r="45" spans="18:18" ht="15">
      <c r="R45" s="170" t="s">
        <v>276</v>
      </c>
    </row>
    <row r="46" spans="18:18" ht="15">
      <c r="R46" s="170" t="s">
        <v>277</v>
      </c>
    </row>
    <row r="47" spans="18:18" ht="15">
      <c r="R47" s="170" t="s">
        <v>278</v>
      </c>
    </row>
    <row r="48" spans="18:18" ht="15">
      <c r="R48" s="170" t="s">
        <v>279</v>
      </c>
    </row>
    <row r="49" spans="18:18" ht="15">
      <c r="R49" s="170" t="s">
        <v>280</v>
      </c>
    </row>
    <row r="50" spans="18:18" ht="15">
      <c r="R50" s="170" t="s">
        <v>281</v>
      </c>
    </row>
    <row r="51" spans="18:18" ht="15">
      <c r="R51" s="170" t="s">
        <v>282</v>
      </c>
    </row>
    <row r="52" spans="18:18" ht="15">
      <c r="R52" s="170" t="s">
        <v>283</v>
      </c>
    </row>
    <row r="53" spans="18:18" ht="15">
      <c r="R53" s="170" t="s">
        <v>284</v>
      </c>
    </row>
    <row r="54" spans="18:18" ht="15">
      <c r="R54" s="170" t="s">
        <v>285</v>
      </c>
    </row>
    <row r="55" spans="18:18" ht="15">
      <c r="R55" s="170" t="s">
        <v>286</v>
      </c>
    </row>
    <row r="56" spans="18:18" ht="15">
      <c r="R56" s="170" t="s">
        <v>287</v>
      </c>
    </row>
    <row r="57" spans="18:18" ht="15">
      <c r="R57" s="170" t="s">
        <v>288</v>
      </c>
    </row>
    <row r="58" spans="18:18" ht="15">
      <c r="R58" s="170" t="s">
        <v>289</v>
      </c>
    </row>
    <row r="59" spans="18:18" ht="15">
      <c r="R59" s="170" t="s">
        <v>290</v>
      </c>
    </row>
    <row r="60" spans="18:18" ht="15">
      <c r="R60" s="170" t="s">
        <v>291</v>
      </c>
    </row>
    <row r="61" spans="18:18" ht="15">
      <c r="R61" s="170" t="s">
        <v>292</v>
      </c>
    </row>
    <row r="62" spans="18:18" ht="15">
      <c r="R62" s="170" t="s">
        <v>293</v>
      </c>
    </row>
    <row r="63" spans="18:18" ht="15">
      <c r="R63" s="170" t="s">
        <v>294</v>
      </c>
    </row>
    <row r="64" spans="18:18" ht="15">
      <c r="R64" s="170" t="s">
        <v>295</v>
      </c>
    </row>
    <row r="65" spans="18:18" ht="15">
      <c r="R65" s="170" t="s">
        <v>296</v>
      </c>
    </row>
    <row r="66" spans="18:18" ht="15">
      <c r="R66" s="170" t="s">
        <v>297</v>
      </c>
    </row>
    <row r="67" spans="18:18" ht="15">
      <c r="R67" s="170" t="s">
        <v>298</v>
      </c>
    </row>
    <row r="68" spans="18:18" ht="15">
      <c r="R68" s="170" t="s">
        <v>299</v>
      </c>
    </row>
    <row r="69" spans="18:18" ht="15">
      <c r="R69" s="170" t="s">
        <v>300</v>
      </c>
    </row>
    <row r="70" spans="18:18" ht="15">
      <c r="R70" s="170" t="s">
        <v>301</v>
      </c>
    </row>
    <row r="71" spans="18:18" ht="15">
      <c r="R71" s="170" t="s">
        <v>302</v>
      </c>
    </row>
    <row r="72" spans="18:18" ht="15">
      <c r="R72" s="170" t="s">
        <v>303</v>
      </c>
    </row>
    <row r="73" spans="18:18" ht="15">
      <c r="R73" s="170" t="s">
        <v>304</v>
      </c>
    </row>
    <row r="74" spans="18:18" ht="15">
      <c r="R74" s="170" t="s">
        <v>305</v>
      </c>
    </row>
    <row r="75" spans="18:18" ht="15">
      <c r="R75" s="170" t="s">
        <v>306</v>
      </c>
    </row>
    <row r="76" spans="18:18" ht="15">
      <c r="R76" s="170" t="s">
        <v>307</v>
      </c>
    </row>
    <row r="77" spans="18:18" ht="15">
      <c r="R77" s="170" t="s">
        <v>308</v>
      </c>
    </row>
    <row r="78" spans="18:18" ht="15">
      <c r="R78" s="170" t="s">
        <v>309</v>
      </c>
    </row>
    <row r="79" spans="18:18" ht="15">
      <c r="R79" s="170" t="s">
        <v>310</v>
      </c>
    </row>
    <row r="80" spans="18:18" ht="15">
      <c r="R80" s="170" t="s">
        <v>311</v>
      </c>
    </row>
    <row r="81" spans="18:18" ht="15">
      <c r="R81" s="170" t="s">
        <v>312</v>
      </c>
    </row>
    <row r="82" spans="18:18" ht="15">
      <c r="R82" s="170" t="s">
        <v>313</v>
      </c>
    </row>
    <row r="83" spans="18:18" ht="15">
      <c r="R83" s="170" t="s">
        <v>314</v>
      </c>
    </row>
    <row r="84" spans="18:18" ht="15">
      <c r="R84" s="170" t="s">
        <v>315</v>
      </c>
    </row>
    <row r="85" spans="18:18" ht="15">
      <c r="R85" s="170" t="s">
        <v>316</v>
      </c>
    </row>
    <row r="86" spans="18:18" ht="15">
      <c r="R86" s="170" t="s">
        <v>317</v>
      </c>
    </row>
    <row r="87" spans="18:18" ht="15">
      <c r="R87" s="170" t="s">
        <v>318</v>
      </c>
    </row>
    <row r="88" spans="18:18" ht="15">
      <c r="R88" s="170" t="s">
        <v>319</v>
      </c>
    </row>
    <row r="89" spans="18:18" ht="15">
      <c r="R89" s="170" t="s">
        <v>320</v>
      </c>
    </row>
    <row r="90" spans="18:18" ht="15">
      <c r="R90" s="170" t="s">
        <v>321</v>
      </c>
    </row>
    <row r="91" spans="18:18" ht="15">
      <c r="R91" s="170" t="s">
        <v>322</v>
      </c>
    </row>
    <row r="92" spans="18:18" ht="15">
      <c r="R92" s="170" t="s">
        <v>323</v>
      </c>
    </row>
    <row r="93" spans="18:18" ht="15">
      <c r="R93" s="170" t="s">
        <v>324</v>
      </c>
    </row>
    <row r="94" spans="18:18" ht="15">
      <c r="R94" s="170" t="s">
        <v>325</v>
      </c>
    </row>
    <row r="95" spans="18:18" ht="15">
      <c r="R95" s="170" t="s">
        <v>326</v>
      </c>
    </row>
    <row r="96" spans="18:18" ht="15">
      <c r="R96" s="170" t="s">
        <v>327</v>
      </c>
    </row>
    <row r="97" spans="18:18" ht="15">
      <c r="R97" s="170" t="s">
        <v>328</v>
      </c>
    </row>
    <row r="98" spans="18:18" ht="15">
      <c r="R98" s="172"/>
    </row>
    <row r="99" spans="18:18" ht="15">
      <c r="R99" s="172"/>
    </row>
    <row r="100" spans="18:18" ht="15">
      <c r="R100" s="172"/>
    </row>
  </sheetData>
  <sheetProtection algorithmName="SHA-512" hashValue="cVAQz49HQgtaIL+74TjOgPH4BQPY6nQEIk24E6wO7a7IxjvsesldWh6s0rjvZXXqV1J5HcWXkgkmdC3e3mf7mQ==" saltValue="Kisx2ICaoYH/KX6gJv4luw==" spinCount="100000" sheet="1" objects="1" scenarios="1"/>
  <pageMargins left="0.7" right="0.7" top="0.75" bottom="0.75" header="0.3" footer="0.3"/>
  <pageSetup horizontalDpi="1200" verticalDpi="1200" orientation="portrait" r:id="rId2"/>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EA4588D-C39C-4302-BF78-DFC4C46542C4}">
  <sheetPr>
    <tabColor rgb="FFFF0000"/>
  </sheetPr>
  <dimension ref="A1:D32"/>
  <sheetViews>
    <sheetView workbookViewId="0" topLeftCell="A12">
      <selection pane="topLeft" activeCell="C23" sqref="C23"/>
    </sheetView>
  </sheetViews>
  <sheetFormatPr defaultColWidth="9.14428571428571" defaultRowHeight="12.75"/>
  <cols>
    <col min="1" max="1" width="54.2857142857143" style="150" customWidth="1"/>
    <col min="2" max="2" width="66.5714285714286" style="150" customWidth="1"/>
    <col min="3" max="4" width="28.7142857142857" style="150" customWidth="1"/>
    <col min="5" max="6" width="27.4285714285714" style="60" customWidth="1"/>
    <col min="7" max="7" width="63.2857142857143" style="60" customWidth="1"/>
    <col min="8" max="16384" width="9.14285714285714" style="60"/>
  </cols>
  <sheetData>
    <row r="1" spans="1:1" ht="15.75">
      <c r="A1" s="148" t="s">
        <v>448</v>
      </c>
    </row>
    <row r="3" spans="1:2" ht="12.75">
      <c r="A3" s="151" t="s">
        <v>449</v>
      </c>
      <c r="B3" s="152" t="s">
        <v>495</v>
      </c>
    </row>
    <row r="5" spans="1:2" ht="20.25">
      <c r="A5" s="151" t="s">
        <v>450</v>
      </c>
      <c r="B5" s="158">
        <v>14</v>
      </c>
    </row>
    <row r="6" spans="1:2" ht="12.75">
      <c r="A6" s="151"/>
      <c r="B6" s="152"/>
    </row>
    <row r="7" spans="1:4" ht="12.75">
      <c r="A7" s="153" t="s">
        <v>451</v>
      </c>
      <c r="B7" s="154"/>
      <c r="C7" s="154"/>
      <c r="D7" s="154"/>
    </row>
    <row r="8" spans="1:4" ht="13.5" thickBot="1">
      <c r="A8" s="155"/>
      <c r="B8" s="155"/>
      <c r="C8" s="155"/>
      <c r="D8" s="155"/>
    </row>
    <row r="9" spans="1:4" ht="13.5" thickBot="1">
      <c r="A9" s="156" t="s">
        <v>452</v>
      </c>
      <c r="B9" s="157" t="s">
        <v>453</v>
      </c>
      <c r="C9" s="157" t="s">
        <v>454</v>
      </c>
      <c r="D9" s="157" t="s">
        <v>457</v>
      </c>
    </row>
    <row r="10" spans="1:4" s="61" customFormat="1" ht="64.5" thickBot="1">
      <c r="A10" s="159" t="s">
        <v>533</v>
      </c>
      <c r="B10" s="159" t="s">
        <v>493</v>
      </c>
      <c r="C10" s="160" t="s">
        <v>540</v>
      </c>
      <c r="D10" s="160"/>
    </row>
    <row r="11" spans="1:4" s="61" customFormat="1" ht="64.5" thickBot="1">
      <c r="A11" s="187" t="s">
        <v>514</v>
      </c>
      <c r="B11" s="187" t="s">
        <v>515</v>
      </c>
      <c r="C11" s="188"/>
      <c r="D11" s="188" t="s">
        <v>523</v>
      </c>
    </row>
    <row r="12" spans="1:4" s="61" customFormat="1" ht="64.5" thickBot="1">
      <c r="A12" s="159" t="s">
        <v>484</v>
      </c>
      <c r="B12" s="159" t="s">
        <v>483</v>
      </c>
      <c r="C12" s="160" t="s">
        <v>540</v>
      </c>
      <c r="D12" s="161"/>
    </row>
    <row r="13" spans="1:4" s="61" customFormat="1" ht="51.75" thickBot="1">
      <c r="A13" s="159" t="s">
        <v>534</v>
      </c>
      <c r="B13" s="190" t="s">
        <v>521</v>
      </c>
      <c r="C13" s="160" t="s">
        <v>540</v>
      </c>
      <c r="D13" s="161"/>
    </row>
    <row r="14" spans="1:4" s="61" customFormat="1" ht="51.75" thickBot="1">
      <c r="A14" s="189" t="s">
        <v>516</v>
      </c>
      <c r="B14" s="162" t="s">
        <v>517</v>
      </c>
      <c r="C14" s="161" t="s">
        <v>540</v>
      </c>
      <c r="D14" s="161"/>
    </row>
    <row r="15" spans="1:4" s="61" customFormat="1" ht="39" thickBot="1">
      <c r="A15" s="189" t="s">
        <v>535</v>
      </c>
      <c r="B15" s="159" t="s">
        <v>522</v>
      </c>
      <c r="C15" s="161" t="s">
        <v>540</v>
      </c>
      <c r="D15" s="161"/>
    </row>
    <row r="16" spans="1:4" s="61" customFormat="1" ht="51.75" thickBot="1">
      <c r="A16" s="159" t="s">
        <v>537</v>
      </c>
      <c r="B16" s="159" t="s">
        <v>522</v>
      </c>
      <c r="C16" s="160" t="s">
        <v>540</v>
      </c>
      <c r="D16" s="160"/>
    </row>
    <row r="17" spans="1:4" s="61" customFormat="1" ht="39" thickBot="1">
      <c r="A17" s="159" t="s">
        <v>536</v>
      </c>
      <c r="B17" s="159" t="s">
        <v>476</v>
      </c>
      <c r="C17" s="160" t="s">
        <v>540</v>
      </c>
      <c r="D17" s="160"/>
    </row>
    <row r="18" spans="1:4" s="61" customFormat="1" ht="26.25" thickBot="1">
      <c r="A18" s="159" t="s">
        <v>485</v>
      </c>
      <c r="B18" s="159" t="s">
        <v>476</v>
      </c>
      <c r="C18" s="160" t="s">
        <v>540</v>
      </c>
      <c r="D18" s="160"/>
    </row>
    <row r="19" spans="1:4" s="61" customFormat="1" ht="26.25" thickBot="1">
      <c r="A19" s="159" t="s">
        <v>518</v>
      </c>
      <c r="B19" s="159" t="s">
        <v>519</v>
      </c>
      <c r="C19" s="160" t="s">
        <v>540</v>
      </c>
      <c r="D19" s="160"/>
    </row>
    <row r="20" spans="1:4" s="61" customFormat="1" ht="51.75" thickBot="1">
      <c r="A20" s="159" t="s">
        <v>478</v>
      </c>
      <c r="B20" s="159" t="s">
        <v>477</v>
      </c>
      <c r="C20" s="160" t="s">
        <v>540</v>
      </c>
      <c r="D20" s="160"/>
    </row>
    <row r="21" spans="1:4" s="61" customFormat="1" ht="39" thickBot="1">
      <c r="A21" s="192" t="s">
        <v>455</v>
      </c>
      <c r="B21" s="192" t="s">
        <v>520</v>
      </c>
      <c r="C21" s="193" t="s">
        <v>540</v>
      </c>
      <c r="D21" s="194"/>
    </row>
    <row r="22" spans="1:4" s="61" customFormat="1" ht="13.5" thickBot="1">
      <c r="A22" s="192" t="s">
        <v>494</v>
      </c>
      <c r="B22" s="192" t="s">
        <v>456</v>
      </c>
      <c r="C22" s="193" t="s">
        <v>540</v>
      </c>
      <c r="D22" s="193"/>
    </row>
    <row r="23" spans="1:4" ht="51.75" thickBot="1">
      <c r="A23" s="163" t="s">
        <v>538</v>
      </c>
      <c r="B23" s="159"/>
      <c r="C23" s="160" t="s">
        <v>540</v>
      </c>
      <c r="D23" s="160"/>
    </row>
    <row r="30" spans="1:1" ht="16.5">
      <c r="A30" s="149"/>
    </row>
    <row r="31" spans="1:1" ht="16.5">
      <c r="A31" s="149"/>
    </row>
    <row r="32" spans="1:1" ht="16.5">
      <c r="A32" s="149"/>
    </row>
  </sheetData>
  <sheetProtection algorithmName="SHA-512" hashValue="G2E0DqBU+PTrDvAa8Ci78lyz+mKht+cNclop/BR9jPCNUEjfpyd7Z9s1JotwrNyznAtnkv/Gx06pvu/wNjdu8g==" saltValue="FkcoJ7h8lGFrNwF64ZaNLw==" spinCount="100000" sheet="1" objects="1" scenarios="1"/>
  <pageMargins left="0.7" right="0.7" top="0.75" bottom="0.75" header="0.3" footer="0.3"/>
  <pageSetup orientation="portrait" paperSize="9" r:id="rId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topLeftCell="A1"/>
  </sheetViews>
  <sheetFormatPr defaultRowHeight="15"/>
  <sheetData/>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topLeftCell="A1"/>
  </sheetViews>
  <sheetFormatPr defaultRowHeight="15"/>
  <sheetData/>
  <pageMargins left="0.7" right="0.7" top="0.75" bottom="0.75" header="0.3" footer="0.3"/>
  <pageSetup orientation="portrai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item1.xml>��< ? x m l   v e r s i o n = " 1 . 0 "   e n c o d i n g = " u t f - 1 6 " ? > < D a t a M a s h u p   x m l n s = " h t t p : / / s c h e m a s . m i c r o s o f t . c o m / D a t a M a s h u p " > A A A A A P M E A A B Q S w M E F A A C A A g A 9 2 6 R T 9 H d V o y m A A A A + A A A A B I A H A B D b 2 5 m a W c v U G F j a 2 F n Z S 5 4 b W w g o h g A K K A U A A A A A A A A A A A A A A A A A A A A A A A A A A A A h Y + 9 D o I w G E V f h X S n f y p R 8 l E G V 0 l M i M a 1 g Q q N U A w t 1 n d z 8 J F 8 B U k U d X O 8 J 2 c 4 9 3 G 7 Q 3 p t m + C i e q s 7 k y C G K Q q U K b p S m y p B g z u G S 5 Q K 2 M r i J C s V j L K x 8 d W W C a q d O 8 e E e O + x n + G u r w i n l J F D t s m L W r U S f W T 9 X w 6 1 s U 6 a Q i E B + 1 e M 4 D h i e M F W H M 8 j B m T C k G n z V f h Y j C m Q H w j r o X F D r 4 Q y 4 S 4 H M k 0 g 7 x f i C V B L A w Q U A A I A C A D 3 b p F 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2 6 R T 5 1 W c 9 7 r A Q A A t A Q A A B M A H A B G b 3 J t d W x h c y 9 T Z W N 0 a W 9 u M S 5 t I K I Y A C i g F A A A A A A A A A A A A A A A A A A A A A A A A A A A A H 1 U U W / a M B B + R + I / n F J t A g k h 8 V z 1 w T W G W n N s 1 z Z l t O p D o O 6 K m s R V Y r Z W i P 8 + Q 7 a V 4 b R 5 s X T 3 3 X d 3 3 9 2 l t i u / d i X o 5 h 2 d d z v d T v 2 U V f Y B T L b M 7 Q g u I L e + 2 4 H w a b e p V j Z Y y O v K 5 k O 8 q S p b + r m r n p f O P f f 6 2 z u e F f Y i a S K T + 9 0 d d q U P k P t B Q 3 C W 4 K e s / L E n f 3 u x S W A 6 Q I e m y s r 6 0 V U F d v m m K P f O u t d k G 2 y 3 i c w z b 0 P w A H z w g L e v f j e A b a K 5 / K r J N W i U S k a A j i P E n D A W G f d F Z e v S V j H h K V F W v j U h g m P C j U K G C h 6 F 3 Q g 2 S 8 l H b G Y h W 3 z k e k Y 4 p n w K W N w Q h a Y x B s + U C k n h A 3 r J k G k J E t w g y o l q k 0 N L g i n R k X 0 c m P 6 q O C a M h o I W p x I g K R n F 7 Q I c e B E D y i c C G L 1 U S C 1 A K i I / R a r 0 w A b v W s Q 9 C s H a 7 P u p h 6 I R 9 M p N s b Q V u E f I s 9 L W / Q h 6 B m L y p 6 b Q O s i g T N N p h D w u H D W j h m / U R D j K N V E G N L 2 N O a a E i z D w / V z p G C T i J N 6 / o 9 k H K q P C c H m c R R E 0 B k b 4 1 F z F s l z R 7 / C l Z W G 0 E e m R n q E V m h L V t i R 4 C B M m 5 j g c C P R e 0 l i 3 g 7 y I I 7 b Q N N 6 Y 5 l B H / 9 l 3 / X 9 n r m z h f o Y z v 3 T e u w K U + 1 W / X 3 v j Z F n t e e / k j z A Y 9 b u d d f k Z z f l v U E s B A i 0 A F A A C A A g A 9 2 6 R T 9 H d V o y m A A A A + A A A A B I A A A A A A A A A A A A A A A A A A A A A A E N v b m Z p Z y 9 Q Y W N r Y W d l L n h t b F B L A Q I t A B Q A A g A I A P d u k U 8 P y u m r p A A A A O k A A A A T A A A A A A A A A A A A A A A A A P I A A A B b Q 2 9 u d G V u d F 9 U e X B l c 1 0 u e G 1 s U E s B A i 0 A F A A C A A g A 9 2 6 R T 5 1 W c 9 7 r A Q A A t A Q A A B M A A A A A A A A A A A A A A A A A 4 w E A A E Z v c m 1 1 b G F z L 1 N l Y 3 R p b 2 4 x L m 1 Q S w U G A A A A A A M A A w D C A A A A G 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R s A A A A A A A C X G 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Q W R k Z W R U b 0 R h d G F N b 2 R l b C I g V m F s d W U 9 I m w w I i A v P j x F b n R y e S B U e X B l P S J G a W x s Q 2 9 1 b n Q i I F Z h b H V l P S J s O T Y 0 I i A v P j x F b n R y e S B U e X B l P S J G a W x s R X J y b 3 J D b 2 R l I i B W Y W x 1 Z T 0 i c 1 V u a 2 5 v d 2 4 i I C 8 + P E V u d H J 5 I F R 5 c G U 9 I k Z p b G x F c n J v c k N v d W 5 0 I i B W Y W x 1 Z T 0 i b D A i I C 8 + P E V u d H J 5 I F R 5 c G U 9 I k Z p b G x M Y X N 0 V X B k Y X R l Z C I g V m F s d W U 9 I m Q y M D E 5 L T E y L T E 3 V D E y O j U 1 O j A 5 L j E 5 M T I 2 N z l a I i A v P j x F b n R y e S B U e X B l P S J G a W x s Q 2 9 s d W 1 u V H l w Z X M i I F Z h b H V l P S J z Q m d Z R 0 J n Q U d C Z 1 l H Q m d Z R 0 J n Q U d C Z 1 l H Q m d Z R 0 J n W U d C Z 1 l H Q m d Z R y I g L z 4 8 R W 5 0 c n k g V H l w Z T 0 i R m l s b E N v b H V t b k 5 h b W V z I i B W Y W x 1 Z T 0 i c 1 s m c X V v d D t Q b G F 0 Z S A j J n F 1 b 3 Q 7 L C Z x d W 9 0 O 1 N O U F x 1 M D A y N l N F U S B T Q U 1 Q T E U g S U Q m c X V v d D s s J n F 1 b 3 Q 7 V 0 V M T C Z x d W 9 0 O y w m c X V v d D t D b 2 5 0 Y W l u Z X I m c X V v d D s s J n F 1 b 3 Q 7 U 0 F N U E x F I E l E J n F 1 b 3 Q 7 L C Z x d W 9 0 O 0 N P T k N F T l R S Q V R J T 0 4 m c X V v d D s s J n F 1 b 3 Q 7 V k 9 M V U 1 F J n F 1 b 3 Q 7 L C Z x d W 9 0 O 1 N B T V B M R S B U W V B F J n F 1 b 3 Q 7 L C Z x d W 9 0 O 1 N F U V V F T k N J T k c g Q 0 9 W R V J B R 0 U m c X V v d D s s J n F 1 b 3 Q 7 Q 1 V S U k V O V C B W T 0 x V T U U m c X V v d D s s J n F 1 b 3 Q 7 U E x B V E U m c X V v d D s s J n F 1 b 3 Q 7 Q 0 9 O V E F J T k V S I E l E J n F 1 b 3 Q 7 L C Z x d W 9 0 O 1 N Q R U N J R V M m c X V v d D s s J n F 1 b 3 Q 7 R E F U R S B T Q U 1 Q T E U g R E V M S V Z F U l k m c X V v d D s s J n F 1 b 3 Q 7 Q V B Q T E l D Q V R J T 0 4 m c X V v d D s s J n F 1 b 3 Q 7 U 1 B F Q 0 l B T C B J T k Z P I E x J Q l J B U l k g U F J F U C Z x d W 9 0 O y w m c X V v d D t T U E V D S U F M I E l O R k 9 S T U F U S U 9 O I F N F U V V F T k N J T k c m c X V v d D s s J n F 1 b 3 Q 7 U E 9 P T E l O R y Z x d W 9 0 O y w m c X V v d D t T R V E g R E F U Q S A o b n V t Y m V y I G 9 m I G x h b m V z K S Z x d W 9 0 O y w m c X V v d D s j I E 9 G I E x J Q l J B U k l F U y B Q R V I g U 0 F N U E x F J n F 1 b 3 Q 7 L C Z x d W 9 0 O 0 x J Q l J B U l k g U F J F U E F S Q V R J T 0 4 g S 0 l U J n F 1 b 3 Q 7 L C Z x d W 9 0 O 0 l O U 0 V S V C B T S V p F J n F 1 b 3 Q 7 L C Z x d W 9 0 O 0 d F T k 9 U W V B J T k c g S U Q g U E F O R U w m c X V v d D s s J n F 1 b 3 Q 7 U 0 V R V U V O Q 0 l O R y B J T l N U U l V N R U 5 U J n F 1 b 3 Q 7 L C Z x d W 9 0 O 1 J F Q U Q g T E V O R 1 R I J n F 1 b 3 Q 7 L C Z x d W 9 0 O 1 B I S V g g J S Z x d W 9 0 O y w m c X V v d D t D V V N U T 0 0 g U 0 V R V U V O Q 0 l O R y B Q U k l N R V I m c X V v d D s s J n F 1 b 3 Q 7 Q 0 9 O Q y 4 g R k x P V 0 N F T E w g K H B N K S Z x d W 9 0 O y w m c X V v d D t E Q V R B I E F O Q U x Z U 0 l T J n F 1 b 3 Q 7 L C Z x d W 9 0 O 0 N v b H V t b j E m c X V v d D t d I i A v P j x F b n R y e S B U e X B l P S J G a W x s U 3 R h d H V z I i B W Y W x 1 Z T 0 i c 0 N v b X B s Z X R l I i A v P j x F b n R y e S B U e X B l P S J S Z W x h d G l v b n N o a X B J b m Z v Q 2 9 u d G F p b m V y I i B W Y W x 1 Z T 0 i c 3 s m c X V v d D t j b 2 x 1 b W 5 D b 3 V u d C Z x d W 9 0 O z o z M C w m c X V v d D t r Z X l D b 2 x 1 b W 5 O Y W 1 l c y Z x d W 9 0 O z p b X S w m c X V v d D t x d W V y e V J l b G F 0 a W 9 u c 2 h p c H M m c X V v d D s 6 W 1 0 s J n F 1 b 3 Q 7 Y 2 9 s d W 1 u S W R l b n R p d G l l c y Z x d W 9 0 O z p b J n F 1 b 3 Q 7 U 2 V j d G l v b j E v V G F i b G U x L 1 J l b W 9 2 Z W Q g Q m 9 0 d G 9 t I F J v d 3 M u e 1 B s Y X R l I C M s M H 0 m c X V v d D s s J n F 1 b 3 Q 7 U 2 V j d G l v b j E v V G F i b G U x L 1 J l b W 9 2 Z W Q g Q m 9 0 d G 9 t I F J v d 3 M u e 1 N O U F x 1 M D A y N l N F U S B T Q U 1 Q T E U g S U Q s M X 0 m c X V v d D s s J n F 1 b 3 Q 7 U 2 V j d G l v b j E v V G F i b G U x L 1 J l b W 9 2 Z W Q g Q m 9 0 d G 9 t I F J v d 3 M u e 1 d F T E w s M n 0 m c X V v d D s s J n F 1 b 3 Q 7 U 2 V j d G l v b j E v V G F i b G U x L 1 J l b W 9 2 Z W Q g Q m 9 0 d G 9 t I F J v d 3 M u e 0 N v b n R h a W 5 l c i w z f S Z x d W 9 0 O y w m c X V v d D t T Z W N 0 a W 9 u M S 9 U Y W J s Z T E v U m V t b 3 Z l Z C B C b 3 R 0 b 2 0 g U m 9 3 c y 5 7 U 0 F N U E x F I E l E L D R 9 J n F 1 b 3 Q 7 L C Z x d W 9 0 O 1 N l Y 3 R p b 2 4 x L 1 R h Y m x l M S 9 S Z W 1 v d m V k I E J v d H R v b S B S b 3 d z L n t D T 0 5 D R U 5 U U k F U S U 9 O L D V 9 J n F 1 b 3 Q 7 L C Z x d W 9 0 O 1 N l Y 3 R p b 2 4 x L 1 R h Y m x l M S 9 S Z W 1 v d m V k I E J v d H R v b S B S b 3 d z L n t W T 0 x V T U U s N n 0 m c X V v d D s s J n F 1 b 3 Q 7 U 2 V j d G l v b j E v V G F i b G U x L 1 J l b W 9 2 Z W Q g Q m 9 0 d G 9 t I F J v d 3 M u e 1 N B T V B M R S B U W V B F L D d 9 J n F 1 b 3 Q 7 L C Z x d W 9 0 O 1 N l Y 3 R p b 2 4 x L 1 R h Y m x l M S 9 S Z W 1 v d m V k I E J v d H R v b S B S b 3 d z L n t T R V F V R U 5 D S U 5 H I E N P V k V S Q U d F L D h 9 J n F 1 b 3 Q 7 L C Z x d W 9 0 O 1 N l Y 3 R p b 2 4 x L 1 R h Y m x l M S 9 S Z W 1 v d m V k I E J v d H R v b S B S b 3 d z L n t D V V J S R U 5 U I F Z P T F V N R S w 5 f S Z x d W 9 0 O y w m c X V v d D t T Z W N 0 a W 9 u M S 9 U Y W J s Z T E v U m V t b 3 Z l Z C B C b 3 R 0 b 2 0 g U m 9 3 c y 5 7 U E x B V E U s M T B 9 J n F 1 b 3 Q 7 L C Z x d W 9 0 O 1 N l Y 3 R p b 2 4 x L 1 R h Y m x l M S 9 S Z W 1 v d m V k I E J v d H R v b S B S b 3 d z L n t D T 0 5 U Q U l O R V I g S U Q s M T F 9 J n F 1 b 3 Q 7 L C Z x d W 9 0 O 1 N l Y 3 R p b 2 4 x L 1 R h Y m x l M S 9 S Z W 1 v d m V k I E J v d H R v b S B S b 3 d z L n t T U E V D S U V T L D E y f S Z x d W 9 0 O y w m c X V v d D t T Z W N 0 a W 9 u M S 9 U Y W J s Z T E v U m V t b 3 Z l Z C B C b 3 R 0 b 2 0 g U m 9 3 c y 5 7 R E F U R S B T Q U 1 Q T E U g R E V M S V Z F U l k s M T N 9 J n F 1 b 3 Q 7 L C Z x d W 9 0 O 1 N l Y 3 R p b 2 4 x L 1 R h Y m x l M S 9 S Z W 1 v d m V k I E J v d H R v b S B S b 3 d z L n t B U F B M S U N B V E l P T i w x N H 0 m c X V v d D s s J n F 1 b 3 Q 7 U 2 V j d G l v b j E v V G F i b G U x L 1 J l b W 9 2 Z W Q g Q m 9 0 d G 9 t I F J v d 3 M u e 1 N Q R U N J Q U w g S U 5 G T y B M S U J S Q V J Z I F B S R V A s M T V 9 J n F 1 b 3 Q 7 L C Z x d W 9 0 O 1 N l Y 3 R p b 2 4 x L 1 R h Y m x l M S 9 S Z W 1 v d m V k I E J v d H R v b S B S b 3 d z L n t T U E V D S U F M I E l O R k 9 S T U F U S U 9 O I F N F U V V F T k N J T k c s M T Z 9 J n F 1 b 3 Q 7 L C Z x d W 9 0 O 1 N l Y 3 R p b 2 4 x L 1 R h Y m x l M S 9 S Z W 1 v d m V k I E J v d H R v b S B S b 3 d z L n t Q T 0 9 M S U 5 H L D E 3 f S Z x d W 9 0 O y w m c X V v d D t T Z W N 0 a W 9 u M S 9 U Y W J s Z T E v U m V t b 3 Z l Z C B C b 3 R 0 b 2 0 g U m 9 3 c y 5 7 U 0 V R I E R B V E E g K G 5 1 b W J l c i B v Z i B s Y W 5 l c y k s M T h 9 J n F 1 b 3 Q 7 L C Z x d W 9 0 O 1 N l Y 3 R p b 2 4 x L 1 R h Y m x l M S 9 S Z W 1 v d m V k I E J v d H R v b S B S b 3 d z L n s j I E 9 G I E x J Q l J B U k l F U y B Q R V I g U 0 F N U E x F L D E 5 f S Z x d W 9 0 O y w m c X V v d D t T Z W N 0 a W 9 u M S 9 U Y W J s Z T E v U m V t b 3 Z l Z C B C b 3 R 0 b 2 0 g U m 9 3 c y 5 7 T E l C U k F S W S B Q U k V Q Q V J B V E l P T i B L S V Q s M j B 9 J n F 1 b 3 Q 7 L C Z x d W 9 0 O 1 N l Y 3 R p b 2 4 x L 1 R h Y m x l M S 9 S Z W 1 v d m V k I E J v d H R v b S B S b 3 d z L n t J T l N F U l Q g U 0 l a R S w y M X 0 m c X V v d D s s J n F 1 b 3 Q 7 U 2 V j d G l v b j E v V G F i b G U x L 1 J l b W 9 2 Z W Q g Q m 9 0 d G 9 t I F J v d 3 M u e 0 d F T k 9 U W V B J T k c g S U Q g U E F O R U w s M j J 9 J n F 1 b 3 Q 7 L C Z x d W 9 0 O 1 N l Y 3 R p b 2 4 x L 1 R h Y m x l M S 9 S Z W 1 v d m V k I E J v d H R v b S B S b 3 d z L n t T R V F V R U 5 D S U 5 H I E l O U 1 R S V U 1 F T l Q s M j N 9 J n F 1 b 3 Q 7 L C Z x d W 9 0 O 1 N l Y 3 R p b 2 4 x L 1 R h Y m x l M S 9 S Z W 1 v d m V k I E J v d H R v b S B S b 3 d z L n t S R U F E I E x F T k d U S C w y N H 0 m c X V v d D s s J n F 1 b 3 Q 7 U 2 V j d G l v b j E v V G F i b G U x L 1 J l b W 9 2 Z W Q g Q m 9 0 d G 9 t I F J v d 3 M u e 1 B I S V g g J S w y N X 0 m c X V v d D s s J n F 1 b 3 Q 7 U 2 V j d G l v b j E v V G F i b G U x L 1 J l b W 9 2 Z W Q g Q m 9 0 d G 9 t I F J v d 3 M u e 0 N V U 1 R P T S B T R V F V R U 5 D S U 5 H I F B S S U 1 F U i w y N n 0 m c X V v d D s s J n F 1 b 3 Q 7 U 2 V j d G l v b j E v V G F i b G U x L 1 J l b W 9 2 Z W Q g Q m 9 0 d G 9 t I F J v d 3 M u e 0 N P T k M u I E Z M T 1 d D R U x M I C h w T S k s M j d 9 J n F 1 b 3 Q 7 L C Z x d W 9 0 O 1 N l Y 3 R p b 2 4 x L 1 R h Y m x l M S 9 S Z W 1 v d m V k I E J v d H R v b S B S b 3 d z L n t E Q V R B I E F O Q U x Z U 0 l T L D I 4 f S Z x d W 9 0 O y w m c X V v d D t T Z W N 0 a W 9 u M S 9 U Y W J s Z T E v U m V t b 3 Z l Z C B C b 3 R 0 b 2 0 g U m 9 3 c y 5 7 Q 2 9 s d W 1 u M S w y O X 0 m c X V v d D t d L C Z x d W 9 0 O 0 N v b H V t b k N v d W 5 0 J n F 1 b 3 Q 7 O j M w L C Z x d W 9 0 O 0 t l e U N v b H V t b k 5 h b W V z J n F 1 b 3 Q 7 O l t d L C Z x d W 9 0 O 0 N v b H V t b k l k Z W 5 0 a X R p Z X M m c X V v d D s 6 W y Z x d W 9 0 O 1 N l Y 3 R p b 2 4 x L 1 R h Y m x l M S 9 S Z W 1 v d m V k I E J v d H R v b S B S b 3 d z L n t Q b G F 0 Z S A j L D B 9 J n F 1 b 3 Q 7 L C Z x d W 9 0 O 1 N l Y 3 R p b 2 4 x L 1 R h Y m x l M S 9 S Z W 1 v d m V k I E J v d H R v b S B S b 3 d z L n t T T l B c d T A w M j Z T R V E g U 0 F N U E x F I E l E L D F 9 J n F 1 b 3 Q 7 L C Z x d W 9 0 O 1 N l Y 3 R p b 2 4 x L 1 R h Y m x l M S 9 S Z W 1 v d m V k I E J v d H R v b S B S b 3 d z L n t X R U x M L D J 9 J n F 1 b 3 Q 7 L C Z x d W 9 0 O 1 N l Y 3 R p b 2 4 x L 1 R h Y m x l M S 9 S Z W 1 v d m V k I E J v d H R v b S B S b 3 d z L n t D b 2 5 0 Y W l u Z X I s M 3 0 m c X V v d D s s J n F 1 b 3 Q 7 U 2 V j d G l v b j E v V G F i b G U x L 1 J l b W 9 2 Z W Q g Q m 9 0 d G 9 t I F J v d 3 M u e 1 N B T V B M R S B J R C w 0 f S Z x d W 9 0 O y w m c X V v d D t T Z W N 0 a W 9 u M S 9 U Y W J s Z T E v U m V t b 3 Z l Z C B C b 3 R 0 b 2 0 g U m 9 3 c y 5 7 Q 0 9 O Q 0 V O V F J B V E l P T i w 1 f S Z x d W 9 0 O y w m c X V v d D t T Z W N 0 a W 9 u M S 9 U Y W J s Z T E v U m V t b 3 Z l Z C B C b 3 R 0 b 2 0 g U m 9 3 c y 5 7 V k 9 M V U 1 F L D Z 9 J n F 1 b 3 Q 7 L C Z x d W 9 0 O 1 N l Y 3 R p b 2 4 x L 1 R h Y m x l M S 9 S Z W 1 v d m V k I E J v d H R v b S B S b 3 d z L n t T Q U 1 Q T E U g V F l Q R S w 3 f S Z x d W 9 0 O y w m c X V v d D t T Z W N 0 a W 9 u M S 9 U Y W J s Z T E v U m V t b 3 Z l Z C B C b 3 R 0 b 2 0 g U m 9 3 c y 5 7 U 0 V R V U V O Q 0 l O R y B D T 1 Z F U k F H R S w 4 f S Z x d W 9 0 O y w m c X V v d D t T Z W N 0 a W 9 u M S 9 U Y W J s Z T E v U m V t b 3 Z l Z C B C b 3 R 0 b 2 0 g U m 9 3 c y 5 7 Q 1 V S U k V O V C B W T 0 x V T U U s O X 0 m c X V v d D s s J n F 1 b 3 Q 7 U 2 V j d G l v b j E v V G F i b G U x L 1 J l b W 9 2 Z W Q g Q m 9 0 d G 9 t I F J v d 3 M u e 1 B M Q V R F L D E w f S Z x d W 9 0 O y w m c X V v d D t T Z W N 0 a W 9 u M S 9 U Y W J s Z T E v U m V t b 3 Z l Z C B C b 3 R 0 b 2 0 g U m 9 3 c y 5 7 Q 0 9 O V E F J T k V S I E l E L D E x f S Z x d W 9 0 O y w m c X V v d D t T Z W N 0 a W 9 u M S 9 U Y W J s Z T E v U m V t b 3 Z l Z C B C b 3 R 0 b 2 0 g U m 9 3 c y 5 7 U 1 B F Q 0 l F U y w x M n 0 m c X V v d D s s J n F 1 b 3 Q 7 U 2 V j d G l v b j E v V G F i b G U x L 1 J l b W 9 2 Z W Q g Q m 9 0 d G 9 t I F J v d 3 M u e 0 R B V E U g U 0 F N U E x F I E R F T E l W R V J Z L D E z f S Z x d W 9 0 O y w m c X V v d D t T Z W N 0 a W 9 u M S 9 U Y W J s Z T E v U m V t b 3 Z l Z C B C b 3 R 0 b 2 0 g U m 9 3 c y 5 7 Q V B Q T E l D Q V R J T 0 4 s M T R 9 J n F 1 b 3 Q 7 L C Z x d W 9 0 O 1 N l Y 3 R p b 2 4 x L 1 R h Y m x l M S 9 S Z W 1 v d m V k I E J v d H R v b S B S b 3 d z L n t T U E V D S U F M I E l O R k 8 g T E l C U k F S W S B Q U k V Q L D E 1 f S Z x d W 9 0 O y w m c X V v d D t T Z W N 0 a W 9 u M S 9 U Y W J s Z T E v U m V t b 3 Z l Z C B C b 3 R 0 b 2 0 g U m 9 3 c y 5 7 U 1 B F Q 0 l B T C B J T k Z P U k 1 B V E l P T i B T R V F V R U 5 D S U 5 H L D E 2 f S Z x d W 9 0 O y w m c X V v d D t T Z W N 0 a W 9 u M S 9 U Y W J s Z T E v U m V t b 3 Z l Z C B C b 3 R 0 b 2 0 g U m 9 3 c y 5 7 U E 9 P T E l O R y w x N 3 0 m c X V v d D s s J n F 1 b 3 Q 7 U 2 V j d G l v b j E v V G F i b G U x L 1 J l b W 9 2 Z W Q g Q m 9 0 d G 9 t I F J v d 3 M u e 1 N F U S B E Q V R B I C h u d W 1 i Z X I g b 2 Y g b G F u Z X M p L D E 4 f S Z x d W 9 0 O y w m c X V v d D t T Z W N 0 a W 9 u M S 9 U Y W J s Z T E v U m V t b 3 Z l Z C B C b 3 R 0 b 2 0 g U m 9 3 c y 5 7 I y B P R i B M S U J S Q V J J R V M g U E V S I F N B T V B M R S w x O X 0 m c X V v d D s s J n F 1 b 3 Q 7 U 2 V j d G l v b j E v V G F i b G U x L 1 J l b W 9 2 Z W Q g Q m 9 0 d G 9 t I F J v d 3 M u e 0 x J Q l J B U l k g U F J F U E F S Q V R J T 0 4 g S 0 l U L D I w f S Z x d W 9 0 O y w m c X V v d D t T Z W N 0 a W 9 u M S 9 U Y W J s Z T E v U m V t b 3 Z l Z C B C b 3 R 0 b 2 0 g U m 9 3 c y 5 7 S U 5 T R V J U I F N J W k U s M j F 9 J n F 1 b 3 Q 7 L C Z x d W 9 0 O 1 N l Y 3 R p b 2 4 x L 1 R h Y m x l M S 9 S Z W 1 v d m V k I E J v d H R v b S B S b 3 d z L n t H R U 5 P V F l Q S U 5 H I E l E I F B B T k V M L D I y f S Z x d W 9 0 O y w m c X V v d D t T Z W N 0 a W 9 u M S 9 U Y W J s Z T E v U m V t b 3 Z l Z C B C b 3 R 0 b 2 0 g U m 9 3 c y 5 7 U 0 V R V U V O Q 0 l O R y B J T l N U U l V N R U 5 U L D I z f S Z x d W 9 0 O y w m c X V v d D t T Z W N 0 a W 9 u M S 9 U Y W J s Z T E v U m V t b 3 Z l Z C B C b 3 R 0 b 2 0 g U m 9 3 c y 5 7 U k V B R C B M R U 5 H V E g s M j R 9 J n F 1 b 3 Q 7 L C Z x d W 9 0 O 1 N l Y 3 R p b 2 4 x L 1 R h Y m x l M S 9 S Z W 1 v d m V k I E J v d H R v b S B S b 3 d z L n t Q S E l Y I C U s M j V 9 J n F 1 b 3 Q 7 L C Z x d W 9 0 O 1 N l Y 3 R p b 2 4 x L 1 R h Y m x l M S 9 S Z W 1 v d m V k I E J v d H R v b S B S b 3 d z L n t D V V N U T 0 0 g U 0 V R V U V O Q 0 l O R y B Q U k l N R V I s M j Z 9 J n F 1 b 3 Q 7 L C Z x d W 9 0 O 1 N l Y 3 R p b 2 4 x L 1 R h Y m x l M S 9 S Z W 1 v d m V k I E J v d H R v b S B S b 3 d z L n t D T 0 5 D L i B G T E 9 X Q 0 V M T C A o c E 0 p L D I 3 f S Z x d W 9 0 O y w m c X V v d D t T Z W N 0 a W 9 u M S 9 U Y W J s Z T E v U m V t b 3 Z l Z C B C b 3 R 0 b 2 0 g U m 9 3 c y 5 7 R E F U Q S B B T k F M W V N J U y w y O H 0 m c X V v d D s s J n F 1 b 3 Q 7 U 2 V j d G l v b j E v V G F i b G U x L 1 J l b W 9 2 Z W Q g Q m 9 0 d G 9 t I F J v d 3 M u e 0 N v b H V t b j E s M j l 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1 J l b W 9 2 Z W Q l M j B C b 3 R 0 b 2 0 l M j B S b 3 d z P C 9 J d G V t U G F 0 a D 4 8 L 0 l 0 Z W 1 M b 2 N h d G l v b j 4 8 U 3 R h Y m x l R W 5 0 c m l l c y A v P j w v S X R l b T 4 8 L 0 l 0 Z W 1 z P j w v T G 9 j Y W x Q Y W N r Y W d l T W V 0 Y W R h d G F G a W x l P h Y A A A B Q S w U G A A A A A A A A A A A A A A A A A A A A A A A A 2 g A A A A E A A A D Q j J 3 f A R X R E Y x 6 A M B P w p f r A Q A A A K 0 h a r L Z 3 T d N s e N k v c L T Y N U A A A A A A g A A A A A A A 2 Y A A M A A A A A Q A A A A Y Q L T Y v I o q c f q 2 y K 6 7 R I G N g A A A A A E g A A A o A A A A B A A A A A h 7 B X 6 R p t w E N a G P X 6 b 9 / c d U A A A A I G 7 v P q P k Y m l d F C g z q x 1 s H l + Z 6 5 g 1 2 y i b 9 X I r z I i Y 9 t y X m g 1 1 i 6 B q y / U j 5 c X r s j 1 0 g t E p m + D y x + A 1 g h 5 i N F H x m O Y 6 W 8 W h 5 3 f 8 L m 1 J 3 q 8 j + I H F A A A A N W Z F b x 8 3 / 3 d I J x Y e J h R d 5 t R 6 F 5 w < / D a t a M a s h u p > 
</file>

<file path=customXml/itemProps1.xml><?xml version="1.0" encoding="utf-8"?>
<ds:datastoreItem xmlns:ds="http://schemas.openxmlformats.org/officeDocument/2006/customXml" ds:itemID="{DA876D22-967C-4D1A-BC6D-6A2E3A1A839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6</vt:i4>
      </vt:variant>
    </vt:vector>
  </HeadingPairs>
  <TitlesOfParts>
    <vt:vector size="6" baseType="lpstr">
      <vt:lpstr>Sample list</vt:lpstr>
      <vt:lpstr>Sample information</vt:lpstr>
      <vt:lpstr>drop-down-rör ej</vt:lpstr>
      <vt:lpstr>Test Specification</vt:lpstr>
      <vt:lpstr>Sheet1</vt:lpstr>
      <vt:lpstr>Sheet2</vt:lpstr>
    </vt:vector>
  </TitlesOfParts>
  <Template/>
  <Manager/>
  <Company>Microsoft</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johla230</dc:creator>
  <cp:keywords/>
  <dc:description/>
  <cp:lastModifiedBy>Tom Martin</cp:lastModifiedBy>
  <cp:lastPrinted>2022-10-04T13:57:43Z</cp:lastPrinted>
  <dcterms:created xsi:type="dcterms:W3CDTF">2016-02-26T09:47:39Z</dcterms:created>
  <dcterms:modified xsi:type="dcterms:W3CDTF">2023-09-18T08:16:14Z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le">
    <vt:lpwstr>Samples_for_library_preparation_SampleForm</vt:lpwstr>
  </property>
  <property fmtid="{D5CDD505-2E9C-101B-9397-08002B2CF9AE}" pid="3" name="DocumentType">
    <vt:lpwstr>Blanketter</vt:lpwstr>
  </property>
  <property fmtid="{D5CDD505-2E9C-101B-9397-08002B2CF9AE}" pid="4" name="Prefix">
    <vt:lpwstr>BLA</vt:lpwstr>
  </property>
  <property fmtid="{D5CDD505-2E9C-101B-9397-08002B2CF9AE}" pid="5" name="Number">
    <vt:lpwstr>32605</vt:lpwstr>
  </property>
  <property fmtid="{D5CDD505-2E9C-101B-9397-08002B2CF9AE}" pid="6" name="Version">
    <vt:i4>14</vt:i4>
  </property>
  <property fmtid="{D5CDD505-2E9C-101B-9397-08002B2CF9AE}" pid="7" name="Draft">
    <vt:i4>0</vt:i4>
  </property>
  <property fmtid="{D5CDD505-2E9C-101B-9397-08002B2CF9AE}" pid="8" name="SecurityLevel">
    <vt:i4>2</vt:i4>
  </property>
  <property fmtid="{D5CDD505-2E9C-101B-9397-08002B2CF9AE}" pid="9" name="IsPublished">
    <vt:bool>true</vt:bool>
  </property>
  <property fmtid="{D5CDD505-2E9C-101B-9397-08002B2CF9AE}" pid="10" name="IsCheckedOut">
    <vt:bool>false</vt:bool>
  </property>
  <property fmtid="{D5CDD505-2E9C-101B-9397-08002B2CF9AE}" pid="11" name="AlarmDate">
    <vt:filetime>2024-09-18T00:00:00Z</vt:filetime>
  </property>
  <property fmtid="{D5CDD505-2E9C-101B-9397-08002B2CF9AE}" pid="12" name="CreateDate">
    <vt:filetime>2017-03-10T11:56:56Z</vt:filetime>
  </property>
  <property fmtid="{D5CDD505-2E9C-101B-9397-08002B2CF9AE}" pid="13" name="PublishDate">
    <vt:filetime>2023-09-19T11:51:25Z</vt:filetime>
  </property>
  <property fmtid="{D5CDD505-2E9C-101B-9397-08002B2CF9AE}" pid="14" name="ArchivedDescription">
    <vt:lpwstr/>
  </property>
  <property fmtid="{D5CDD505-2E9C-101B-9397-08002B2CF9AE}" pid="15" name="ChangeDescription">
    <vt:lpwstr>Lägger till NovaSeq X flödesceller (1.5/10/25B) i drop-down-meny. Lägger till single cell Fixed (human + mouse) som nya lib-prepp kit. Lägger till "QC-single cell" under bioinfo-analys. Uppdaterar versionsnummer i cell N1. Tar bort Nadia i dropdown meny (lib prepp), samt RRBS under drop-down meny för analys. Korrigerar "data validation" i kolumn T som var fel. Snyggar till layout i flik "drop-down rör ej" alternativ. Highlightar websidor + mailadresser i flik "sample information". </vt:lpwstr>
  </property>
  <property fmtid="{D5CDD505-2E9C-101B-9397-08002B2CF9AE}" pid="16" name="Creator">
    <vt:lpwstr>Johanna Lagensjö</vt:lpwstr>
  </property>
  <property fmtid="{D5CDD505-2E9C-101B-9397-08002B2CF9AE}" pid="17" name="RoleUtfärdare">
    <vt:lpwstr>Yanara Marincevic-Zuniga</vt:lpwstr>
  </property>
  <property fmtid="{D5CDD505-2E9C-101B-9397-08002B2CF9AE}" pid="18" name="RoleDistributör">
    <vt:lpwstr>Yanara Marincevic-Zuniga</vt:lpwstr>
  </property>
  <property fmtid="{D5CDD505-2E9C-101B-9397-08002B2CF9AE}" pid="19" name="RoleGranskare">
    <vt:lpwstr>Tom Martin</vt:lpwstr>
  </property>
  <property fmtid="{D5CDD505-2E9C-101B-9397-08002B2CF9AE}" pid="20" name="RoleGodkännare">
    <vt:lpwstr>Kristina Larsson</vt:lpwstr>
  </property>
  <property fmtid="{D5CDD505-2E9C-101B-9397-08002B2CF9AE}" pid="21" name="RoleAnsvarig">
    <vt:lpwstr>Yanara Marincevic-Zuniga</vt:lpwstr>
  </property>
  <property fmtid="{D5CDD505-2E9C-101B-9397-08002B2CF9AE}" pid="22" name="RoleGodkännare 2">
    <vt:lpwstr>Johanna Lagensjö</vt:lpwstr>
  </property>
  <property fmtid="{D5CDD505-2E9C-101B-9397-08002B2CF9AE}" pid="23" name="MetadataHuvudprocess">
    <vt:lpwstr>Sekvensering</vt:lpwstr>
  </property>
  <property fmtid="{D5CDD505-2E9C-101B-9397-08002B2CF9AE}" pid="24" name="MetadataDelprocess">
    <vt:lpwstr>02 Ta emot prover - seq</vt:lpwstr>
  </property>
  <property fmtid="{D5CDD505-2E9C-101B-9397-08002B2CF9AE}" pid="25" name="MetadataSubprocess">
    <vt:lpwstr/>
  </property>
  <property fmtid="{D5CDD505-2E9C-101B-9397-08002B2CF9AE}" pid="26" name="MetadataSystem">
    <vt:lpwstr>Clarity LIMS</vt:lpwstr>
  </property>
  <property fmtid="{D5CDD505-2E9C-101B-9397-08002B2CF9AE}" pid="27" name="MetadataSökord">
    <vt:lpwstr>Provlista sample submission form sampleform</vt:lpwstr>
  </property>
  <property fmtid="{D5CDD505-2E9C-101B-9397-08002B2CF9AE}" pid="28" name="MetadataAnsvarig">
    <vt:lpwstr>Yanara Marincevic-Zuniga</vt:lpwstr>
  </property>
  <property fmtid="{D5CDD505-2E9C-101B-9397-08002B2CF9AE}" pid="29" name="MetadataGranskare">
    <vt:lpwstr>Tom Martin</vt:lpwstr>
  </property>
  <property fmtid="{D5CDD505-2E9C-101B-9397-08002B2CF9AE}" pid="30" name="MetadataGodkännare">
    <vt:lpwstr>Kristina Larsson</vt:lpwstr>
  </property>
  <property fmtid="{D5CDD505-2E9C-101B-9397-08002B2CF9AE}" pid="31" name="MetadataGodkännare 2">
    <vt:lpwstr>Johanna Lagensjö</vt:lpwstr>
  </property>
</Properties>
</file>